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IRDA PRAMESTI\Documents\artikel\jurnal fiks\"/>
    </mc:Choice>
  </mc:AlternateContent>
  <bookViews>
    <workbookView xWindow="0" yWindow="0" windowWidth="20490" windowHeight="7635" activeTab="3"/>
  </bookViews>
  <sheets>
    <sheet name="DPR" sheetId="12" r:id="rId1"/>
    <sheet name="ROA" sheetId="2" r:id="rId2"/>
    <sheet name="CR" sheetId="3" r:id="rId3"/>
    <sheet name="KM" sheetId="6" r:id="rId4"/>
    <sheet name="HASIL" sheetId="11" r:id="rId5"/>
    <sheet name="sheet 3" sheetId="7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1" l="1"/>
  <c r="E49" i="11"/>
  <c r="C8" i="11" l="1"/>
  <c r="C4" i="11"/>
  <c r="E18" i="11"/>
  <c r="F54" i="11" l="1"/>
  <c r="F53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E54" i="11"/>
  <c r="E53" i="11"/>
  <c r="E52" i="11"/>
  <c r="E51" i="11"/>
  <c r="E50" i="11"/>
  <c r="E48" i="11"/>
  <c r="E47" i="11"/>
  <c r="E46" i="11"/>
  <c r="E45" i="11"/>
  <c r="E44" i="11"/>
  <c r="E43" i="11"/>
  <c r="E42" i="11"/>
  <c r="E41" i="11"/>
  <c r="E40" i="11"/>
  <c r="E39" i="11"/>
  <c r="E38" i="11"/>
  <c r="E36" i="11"/>
  <c r="E35" i="11"/>
  <c r="E33" i="11"/>
  <c r="E32" i="11"/>
  <c r="E30" i="11"/>
  <c r="E29" i="11"/>
  <c r="E27" i="11"/>
  <c r="E26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52" i="11"/>
  <c r="D53" i="11"/>
  <c r="D54" i="11"/>
  <c r="C54" i="11"/>
  <c r="C53" i="11"/>
  <c r="C52" i="11"/>
  <c r="C51" i="11"/>
  <c r="C50" i="11"/>
  <c r="C49" i="11"/>
  <c r="C48" i="11"/>
  <c r="C47" i="11"/>
  <c r="C46" i="11"/>
  <c r="C45" i="11"/>
  <c r="C44" i="11"/>
  <c r="C43" i="11"/>
  <c r="C42" i="11"/>
  <c r="C41" i="11"/>
  <c r="C40" i="11"/>
  <c r="C39" i="11"/>
  <c r="C38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F24" i="11"/>
  <c r="F23" i="11"/>
  <c r="F22" i="11"/>
  <c r="E24" i="11"/>
  <c r="E23" i="11"/>
  <c r="D24" i="11"/>
  <c r="D23" i="11"/>
  <c r="D22" i="11"/>
  <c r="C24" i="11"/>
  <c r="C23" i="11"/>
  <c r="C22" i="11"/>
  <c r="F21" i="11"/>
  <c r="F20" i="11"/>
  <c r="F19" i="11"/>
  <c r="E21" i="11"/>
  <c r="E20" i="11"/>
  <c r="D21" i="11"/>
  <c r="D20" i="11"/>
  <c r="D19" i="11"/>
  <c r="C21" i="11"/>
  <c r="C20" i="11"/>
  <c r="C19" i="11"/>
  <c r="D8" i="2"/>
  <c r="F18" i="11"/>
  <c r="F17" i="11"/>
  <c r="F16" i="11"/>
  <c r="E17" i="11"/>
  <c r="D18" i="11"/>
  <c r="D17" i="11"/>
  <c r="D16" i="11"/>
  <c r="C18" i="11"/>
  <c r="C17" i="11"/>
  <c r="C16" i="11"/>
  <c r="F15" i="11"/>
  <c r="F14" i="11"/>
  <c r="F13" i="11"/>
  <c r="E15" i="11"/>
  <c r="E14" i="11"/>
  <c r="D15" i="11"/>
  <c r="D14" i="11"/>
  <c r="D13" i="11"/>
  <c r="C15" i="11"/>
  <c r="C14" i="11"/>
  <c r="C13" i="11"/>
  <c r="F12" i="11"/>
  <c r="F11" i="11"/>
  <c r="F10" i="11"/>
  <c r="E12" i="11"/>
  <c r="E11" i="11"/>
  <c r="D12" i="11"/>
  <c r="D11" i="11"/>
  <c r="D10" i="11"/>
  <c r="C12" i="11"/>
  <c r="C11" i="11"/>
  <c r="C10" i="11"/>
  <c r="F9" i="11"/>
  <c r="F8" i="11"/>
  <c r="F7" i="11"/>
  <c r="E9" i="11"/>
  <c r="E8" i="11"/>
  <c r="E7" i="11"/>
  <c r="D9" i="11"/>
  <c r="D8" i="11"/>
  <c r="D7" i="11"/>
  <c r="C9" i="11"/>
  <c r="C7" i="11"/>
  <c r="F6" i="11"/>
  <c r="F4" i="11"/>
  <c r="E6" i="11"/>
  <c r="I3" i="6"/>
  <c r="E5" i="11"/>
  <c r="D3" i="6"/>
  <c r="E4" i="11"/>
  <c r="D17" i="6"/>
  <c r="D6" i="11"/>
  <c r="D5" i="11"/>
  <c r="D4" i="11"/>
  <c r="C6" i="11"/>
  <c r="C5" i="11"/>
  <c r="D5" i="12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4" i="12"/>
  <c r="D3" i="12"/>
  <c r="I5" i="12"/>
  <c r="I6" i="12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4" i="12"/>
  <c r="I3" i="12"/>
  <c r="N5" i="12"/>
  <c r="N6" i="12"/>
  <c r="N7" i="12"/>
  <c r="N8" i="12"/>
  <c r="N9" i="12"/>
  <c r="N10" i="12"/>
  <c r="N11" i="12"/>
  <c r="N12" i="12"/>
  <c r="N13" i="12"/>
  <c r="N14" i="12"/>
  <c r="N15" i="12"/>
  <c r="N16" i="12"/>
  <c r="N17" i="12"/>
  <c r="N18" i="12"/>
  <c r="N19" i="12"/>
  <c r="N4" i="12"/>
  <c r="N3" i="12"/>
  <c r="D4" i="7" l="1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25" i="7"/>
  <c r="N24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25" i="7"/>
  <c r="I2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4" i="7"/>
  <c r="G3" i="7"/>
  <c r="L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4" i="7"/>
  <c r="L3" i="7"/>
  <c r="D26" i="7" l="1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25" i="7"/>
  <c r="D2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4" i="7"/>
  <c r="B3" i="7"/>
  <c r="D3" i="7" s="1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4" i="6"/>
  <c r="N3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4" i="6"/>
  <c r="D16" i="6"/>
  <c r="D18" i="6"/>
  <c r="D19" i="6"/>
  <c r="D19" i="2"/>
  <c r="D19" i="3"/>
  <c r="J19" i="2"/>
  <c r="P19" i="2"/>
  <c r="P19" i="3"/>
  <c r="J19" i="3"/>
  <c r="P18" i="2"/>
  <c r="J18" i="2"/>
  <c r="D18" i="2"/>
  <c r="P18" i="3"/>
  <c r="J18" i="3"/>
  <c r="D18" i="3"/>
  <c r="P17" i="2"/>
  <c r="J17" i="2"/>
  <c r="D17" i="2"/>
  <c r="D16" i="2"/>
  <c r="J16" i="2"/>
  <c r="P16" i="2"/>
  <c r="D16" i="3"/>
  <c r="D17" i="3"/>
  <c r="P17" i="3"/>
  <c r="P16" i="3"/>
  <c r="J16" i="3"/>
  <c r="J17" i="3"/>
  <c r="D4" i="6"/>
  <c r="D15" i="6"/>
  <c r="J5" i="3"/>
  <c r="J8" i="3"/>
  <c r="J9" i="3"/>
  <c r="J6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J9" i="2"/>
  <c r="J8" i="2"/>
  <c r="J6" i="2"/>
  <c r="J3" i="2"/>
  <c r="J4" i="2"/>
  <c r="J5" i="2"/>
  <c r="J7" i="2"/>
  <c r="J10" i="2"/>
  <c r="J11" i="2"/>
  <c r="J12" i="2"/>
  <c r="J13" i="2"/>
  <c r="J14" i="2"/>
  <c r="J15" i="2"/>
  <c r="D3" i="2"/>
  <c r="D4" i="2"/>
  <c r="D5" i="2"/>
  <c r="D6" i="2"/>
  <c r="D7" i="2"/>
  <c r="D9" i="2"/>
  <c r="D10" i="2"/>
  <c r="D11" i="2"/>
  <c r="D12" i="2"/>
  <c r="D13" i="2"/>
  <c r="D14" i="2"/>
  <c r="D15" i="2"/>
  <c r="J3" i="3"/>
  <c r="J4" i="3"/>
  <c r="J7" i="3"/>
  <c r="J10" i="3"/>
  <c r="J11" i="3"/>
  <c r="J12" i="3"/>
  <c r="J13" i="3"/>
  <c r="J14" i="3"/>
  <c r="J15" i="3"/>
  <c r="P3" i="2"/>
  <c r="P4" i="2"/>
  <c r="P5" i="2"/>
  <c r="P6" i="2"/>
  <c r="P7" i="2"/>
  <c r="P8" i="2"/>
  <c r="P9" i="2"/>
  <c r="P10" i="2"/>
  <c r="P11" i="2"/>
  <c r="P12" i="2"/>
  <c r="P13" i="2"/>
  <c r="P14" i="2"/>
  <c r="P15" i="2"/>
  <c r="P3" i="3"/>
  <c r="P4" i="3"/>
  <c r="P5" i="3"/>
  <c r="P6" i="3"/>
  <c r="P7" i="3"/>
  <c r="P8" i="3"/>
  <c r="P9" i="3"/>
  <c r="P10" i="3"/>
  <c r="P11" i="3"/>
  <c r="P12" i="3"/>
  <c r="P13" i="3"/>
  <c r="P14" i="3"/>
  <c r="P15" i="3"/>
  <c r="D14" i="6" l="1"/>
  <c r="E37" i="11"/>
  <c r="D12" i="6"/>
  <c r="E31" i="11"/>
  <c r="D10" i="6"/>
  <c r="E25" i="11"/>
  <c r="D8" i="6"/>
  <c r="E19" i="11"/>
  <c r="D13" i="6"/>
  <c r="E34" i="11"/>
  <c r="D11" i="6"/>
  <c r="E28" i="11"/>
  <c r="D9" i="6"/>
  <c r="E22" i="11"/>
  <c r="D7" i="6"/>
  <c r="E16" i="11"/>
  <c r="D5" i="6"/>
  <c r="E10" i="11"/>
  <c r="D6" i="6"/>
  <c r="E13" i="11"/>
</calcChain>
</file>

<file path=xl/sharedStrings.xml><?xml version="1.0" encoding="utf-8"?>
<sst xmlns="http://schemas.openxmlformats.org/spreadsheetml/2006/main" count="415" uniqueCount="53">
  <si>
    <t>DPS</t>
  </si>
  <si>
    <t>EPS</t>
  </si>
  <si>
    <t>DPR</t>
  </si>
  <si>
    <t>Kode Perusahaan</t>
  </si>
  <si>
    <t>Laba Bersih</t>
  </si>
  <si>
    <t>Total Asset</t>
  </si>
  <si>
    <t>ROA</t>
  </si>
  <si>
    <t>Aset Lancar</t>
  </si>
  <si>
    <t>Kewajiban Lancar</t>
  </si>
  <si>
    <t>CR</t>
  </si>
  <si>
    <t xml:space="preserve">Perusahaan </t>
  </si>
  <si>
    <t>CPIN</t>
  </si>
  <si>
    <t xml:space="preserve">CPIN </t>
  </si>
  <si>
    <t>IMPC</t>
  </si>
  <si>
    <t>SMKL</t>
  </si>
  <si>
    <t>PBID</t>
  </si>
  <si>
    <t>BRPT</t>
  </si>
  <si>
    <t>AGII</t>
  </si>
  <si>
    <t>DPNS</t>
  </si>
  <si>
    <t>INCI</t>
  </si>
  <si>
    <t>IFII</t>
  </si>
  <si>
    <t>ARNA</t>
  </si>
  <si>
    <t xml:space="preserve">MARK </t>
  </si>
  <si>
    <t>ISSP</t>
  </si>
  <si>
    <t>ZONE</t>
  </si>
  <si>
    <t>ASII</t>
  </si>
  <si>
    <t xml:space="preserve">AKPI </t>
  </si>
  <si>
    <t xml:space="preserve">ARNA </t>
  </si>
  <si>
    <t xml:space="preserve">Tahun 2020 </t>
  </si>
  <si>
    <t>saham manajerial</t>
  </si>
  <si>
    <t xml:space="preserve">saham yang beredar </t>
  </si>
  <si>
    <t xml:space="preserve">km </t>
  </si>
  <si>
    <t>Tahun 2021</t>
  </si>
  <si>
    <t>Tahun 2022</t>
  </si>
  <si>
    <t>INDS</t>
  </si>
  <si>
    <t>INDR</t>
  </si>
  <si>
    <t>SMSM</t>
  </si>
  <si>
    <t>DIVIDEN TUNAI</t>
  </si>
  <si>
    <t>JUMLAH SAHAM BEREDAR</t>
  </si>
  <si>
    <t xml:space="preserve">DIVIDEN TUNAI </t>
  </si>
  <si>
    <t>JUMLAH SAHAM BEEDAR</t>
  </si>
  <si>
    <t xml:space="preserve">Tahun 2022 </t>
  </si>
  <si>
    <t xml:space="preserve">Dividen </t>
  </si>
  <si>
    <t xml:space="preserve">Laba Bersih </t>
  </si>
  <si>
    <t xml:space="preserve">HASIL </t>
  </si>
  <si>
    <t xml:space="preserve">PERUSAHAAN </t>
  </si>
  <si>
    <t xml:space="preserve">TAHUN </t>
  </si>
  <si>
    <t>X1</t>
  </si>
  <si>
    <t>X2</t>
  </si>
  <si>
    <t>X3</t>
  </si>
  <si>
    <t>Y</t>
  </si>
  <si>
    <t xml:space="preserve">VARIABEL </t>
  </si>
  <si>
    <t xml:space="preserve">ZONE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</si>
</sst>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&quot;Rp&quot;* #,##0_-;\-&quot;Rp&quot;* #,##0_-;_-&quot;Rp&quot;* &quot;-&quot;_-;_-@_-"/>
    <numFmt numFmtId="164" formatCode="_-[$Rp-3809]* #,##0.00_-;\-[$Rp-3809]* #,##0.00_-;_-[$Rp-3809]* &quot;-&quot;??_-;_-@_-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2" fontId="2" fillId="0" borderId="0" applyFont="0" applyFill="0" applyBorder="0" applyAlignment="0" applyProtection="0"/>
  </cellStyleXfs>
  <cellXfs count="7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0" xfId="0" applyNumberFormat="1"/>
    <xf numFmtId="164" fontId="0" fillId="0" borderId="1" xfId="0" applyNumberFormat="1" applyBorder="1"/>
    <xf numFmtId="42" fontId="0" fillId="0" borderId="1" xfId="1" applyFont="1" applyBorder="1"/>
    <xf numFmtId="0" fontId="0" fillId="0" borderId="3" xfId="0" applyFill="1" applyBorder="1"/>
    <xf numFmtId="0" fontId="0" fillId="0" borderId="1" xfId="0" applyFill="1" applyBorder="1"/>
    <xf numFmtId="0" fontId="0" fillId="0" borderId="0" xfId="0" applyNumberFormat="1"/>
    <xf numFmtId="0" fontId="0" fillId="0" borderId="1" xfId="0" applyNumberFormat="1" applyBorder="1"/>
    <xf numFmtId="164" fontId="0" fillId="0" borderId="1" xfId="0" applyNumberFormat="1" applyFill="1" applyBorder="1"/>
    <xf numFmtId="0" fontId="0" fillId="0" borderId="1" xfId="0" applyNumberFormat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42" fontId="3" fillId="0" borderId="1" xfId="1" applyFont="1" applyBorder="1" applyAlignment="1">
      <alignment horizontal="center"/>
    </xf>
    <xf numFmtId="42" fontId="3" fillId="0" borderId="1" xfId="1" applyNumberFormat="1" applyFont="1" applyBorder="1" applyAlignment="1">
      <alignment horizontal="center"/>
    </xf>
    <xf numFmtId="42" fontId="0" fillId="0" borderId="1" xfId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42" fontId="0" fillId="0" borderId="1" xfId="0" applyNumberForma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0" fontId="0" fillId="0" borderId="1" xfId="0" applyBorder="1" applyAlignment="1"/>
    <xf numFmtId="164" fontId="0" fillId="0" borderId="1" xfId="0" applyNumberFormat="1" applyBorder="1" applyAlignment="1"/>
    <xf numFmtId="0" fontId="0" fillId="0" borderId="1" xfId="0" applyNumberFormat="1" applyBorder="1" applyAlignment="1"/>
    <xf numFmtId="0" fontId="0" fillId="0" borderId="1" xfId="0" applyFill="1" applyBorder="1" applyAlignment="1"/>
    <xf numFmtId="0" fontId="0" fillId="0" borderId="4" xfId="0" applyBorder="1"/>
    <xf numFmtId="0" fontId="0" fillId="0" borderId="3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0" fillId="2" borderId="1" xfId="0" applyNumberFormat="1" applyFill="1" applyBorder="1"/>
    <xf numFmtId="0" fontId="0" fillId="2" borderId="1" xfId="0" applyNumberFormat="1" applyFill="1" applyBorder="1" applyAlignment="1"/>
    <xf numFmtId="0" fontId="0" fillId="3" borderId="1" xfId="0" applyFill="1" applyBorder="1"/>
    <xf numFmtId="0" fontId="0" fillId="3" borderId="1" xfId="0" applyNumberFormat="1" applyFill="1" applyBorder="1"/>
    <xf numFmtId="0" fontId="0" fillId="4" borderId="1" xfId="0" applyFill="1" applyBorder="1"/>
    <xf numFmtId="0" fontId="0" fillId="4" borderId="1" xfId="0" applyNumberFormat="1" applyFill="1" applyBorder="1"/>
    <xf numFmtId="0" fontId="0" fillId="5" borderId="1" xfId="0" applyFill="1" applyBorder="1"/>
    <xf numFmtId="0" fontId="0" fillId="5" borderId="1" xfId="0" applyNumberFormat="1" applyFill="1" applyBorder="1"/>
    <xf numFmtId="0" fontId="0" fillId="6" borderId="1" xfId="0" applyFill="1" applyBorder="1"/>
    <xf numFmtId="0" fontId="0" fillId="6" borderId="1" xfId="0" applyNumberFormat="1" applyFill="1" applyBorder="1"/>
    <xf numFmtId="0" fontId="0" fillId="7" borderId="1" xfId="0" applyFill="1" applyBorder="1"/>
    <xf numFmtId="0" fontId="0" fillId="7" borderId="1" xfId="0" applyNumberFormat="1" applyFill="1" applyBorder="1"/>
    <xf numFmtId="0" fontId="0" fillId="8" borderId="1" xfId="0" applyFill="1" applyBorder="1"/>
    <xf numFmtId="0" fontId="0" fillId="8" borderId="1" xfId="0" applyNumberFormat="1" applyFill="1" applyBorder="1"/>
    <xf numFmtId="0" fontId="0" fillId="9" borderId="1" xfId="0" applyFill="1" applyBorder="1"/>
    <xf numFmtId="0" fontId="0" fillId="9" borderId="1" xfId="0" applyNumberFormat="1" applyFill="1" applyBorder="1"/>
    <xf numFmtId="0" fontId="0" fillId="10" borderId="1" xfId="0" applyFill="1" applyBorder="1"/>
    <xf numFmtId="0" fontId="0" fillId="10" borderId="1" xfId="0" applyNumberFormat="1" applyFill="1" applyBorder="1"/>
    <xf numFmtId="0" fontId="0" fillId="11" borderId="1" xfId="0" applyFill="1" applyBorder="1"/>
    <xf numFmtId="0" fontId="0" fillId="11" borderId="1" xfId="0" applyNumberFormat="1" applyFill="1" applyBorder="1"/>
    <xf numFmtId="0" fontId="0" fillId="12" borderId="1" xfId="0" applyFill="1" applyBorder="1"/>
    <xf numFmtId="0" fontId="0" fillId="12" borderId="1" xfId="0" applyNumberFormat="1" applyFill="1" applyBorder="1"/>
    <xf numFmtId="0" fontId="0" fillId="13" borderId="1" xfId="0" applyFill="1" applyBorder="1"/>
    <xf numFmtId="0" fontId="0" fillId="13" borderId="1" xfId="0" applyNumberFormat="1" applyFill="1" applyBorder="1"/>
    <xf numFmtId="0" fontId="0" fillId="14" borderId="1" xfId="0" applyFill="1" applyBorder="1"/>
    <xf numFmtId="0" fontId="0" fillId="14" borderId="1" xfId="0" applyNumberFormat="1" applyFill="1" applyBorder="1"/>
    <xf numFmtId="0" fontId="0" fillId="15" borderId="1" xfId="0" applyFill="1" applyBorder="1"/>
    <xf numFmtId="0" fontId="0" fillId="15" borderId="1" xfId="0" applyNumberFormat="1" applyFill="1" applyBorder="1"/>
    <xf numFmtId="0" fontId="0" fillId="16" borderId="1" xfId="0" applyFill="1" applyBorder="1"/>
    <xf numFmtId="0" fontId="0" fillId="16" borderId="1" xfId="0" applyNumberFormat="1" applyFill="1" applyBorder="1"/>
    <xf numFmtId="0" fontId="0" fillId="17" borderId="1" xfId="0" applyFill="1" applyBorder="1"/>
    <xf numFmtId="0" fontId="0" fillId="17" borderId="1" xfId="0" applyNumberFormat="1" applyFill="1" applyBorder="1"/>
    <xf numFmtId="0" fontId="0" fillId="18" borderId="1" xfId="0" applyFill="1" applyBorder="1"/>
    <xf numFmtId="0" fontId="0" fillId="18" borderId="1" xfId="0" applyNumberFormat="1" applyFill="1" applyBorder="1"/>
    <xf numFmtId="0" fontId="0" fillId="2" borderId="1" xfId="0" applyNumberFormat="1" applyFill="1" applyBorder="1" applyAlignment="1">
      <alignment horizontal="right"/>
    </xf>
    <xf numFmtId="0" fontId="0" fillId="2" borderId="0" xfId="0" applyNumberFormat="1" applyFill="1" applyBorder="1"/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19" borderId="0" xfId="0" applyNumberFormat="1" applyFill="1" applyBorder="1"/>
    <xf numFmtId="0" fontId="0" fillId="0" borderId="4" xfId="0" applyFill="1" applyBorder="1"/>
    <xf numFmtId="0" fontId="0" fillId="0" borderId="5" xfId="0" applyFill="1" applyBorder="1"/>
  </cellXfs>
  <cellStyles count="2">
    <cellStyle name="Currency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opLeftCell="C1" zoomScale="66" zoomScaleNormal="66" workbookViewId="0">
      <selection activeCell="M20" sqref="M20"/>
    </sheetView>
  </sheetViews>
  <sheetFormatPr defaultRowHeight="15" x14ac:dyDescent="0.25"/>
  <cols>
    <col min="1" max="1" width="18.42578125" customWidth="1"/>
    <col min="2" max="2" width="30.7109375" customWidth="1"/>
    <col min="3" max="3" width="33.28515625" customWidth="1"/>
    <col min="4" max="4" width="16.5703125" customWidth="1"/>
    <col min="6" max="6" width="17.28515625" customWidth="1"/>
    <col min="7" max="7" width="31.28515625" customWidth="1"/>
    <col min="8" max="8" width="29.85546875" customWidth="1"/>
    <col min="9" max="9" width="16.42578125" customWidth="1"/>
    <col min="11" max="11" width="18.5703125" customWidth="1"/>
    <col min="12" max="12" width="31.85546875" customWidth="1"/>
    <col min="13" max="13" width="35.7109375" customWidth="1"/>
    <col min="14" max="14" width="16.85546875" customWidth="1"/>
  </cols>
  <sheetData>
    <row r="1" spans="1:14" x14ac:dyDescent="0.25">
      <c r="A1" s="68" t="s">
        <v>28</v>
      </c>
      <c r="B1" s="68"/>
      <c r="C1" s="68"/>
      <c r="D1" s="68"/>
      <c r="F1" s="68" t="s">
        <v>32</v>
      </c>
      <c r="G1" s="68"/>
      <c r="H1" s="68"/>
      <c r="I1" s="68"/>
      <c r="K1" s="68" t="s">
        <v>33</v>
      </c>
      <c r="L1" s="68"/>
      <c r="M1" s="68"/>
      <c r="N1" s="68"/>
    </row>
    <row r="2" spans="1:14" x14ac:dyDescent="0.25">
      <c r="A2" s="29" t="s">
        <v>10</v>
      </c>
      <c r="B2" s="29" t="s">
        <v>42</v>
      </c>
      <c r="C2" s="29" t="s">
        <v>43</v>
      </c>
      <c r="D2" s="29" t="s">
        <v>2</v>
      </c>
      <c r="F2" s="29" t="s">
        <v>10</v>
      </c>
      <c r="G2" s="29" t="s">
        <v>42</v>
      </c>
      <c r="H2" s="29" t="s">
        <v>4</v>
      </c>
      <c r="I2" s="29" t="s">
        <v>2</v>
      </c>
      <c r="K2" s="29" t="s">
        <v>10</v>
      </c>
      <c r="L2" s="29" t="s">
        <v>42</v>
      </c>
      <c r="M2" s="29" t="s">
        <v>43</v>
      </c>
      <c r="N2" s="29" t="s">
        <v>2</v>
      </c>
    </row>
    <row r="3" spans="1:14" x14ac:dyDescent="0.25">
      <c r="A3" s="1" t="s">
        <v>12</v>
      </c>
      <c r="B3" s="4">
        <v>1328238000000</v>
      </c>
      <c r="C3" s="13">
        <v>3845833000000</v>
      </c>
      <c r="D3" s="9">
        <f>B3/C3</f>
        <v>0.34537069082302846</v>
      </c>
      <c r="F3" s="1" t="s">
        <v>12</v>
      </c>
      <c r="G3" s="4">
        <v>1836576000000</v>
      </c>
      <c r="H3" s="13">
        <v>3619010000000</v>
      </c>
      <c r="I3" s="9">
        <f>G3/H3</f>
        <v>0.50748022249178648</v>
      </c>
      <c r="K3" s="1" t="s">
        <v>12</v>
      </c>
      <c r="L3" s="4">
        <v>1770984000000</v>
      </c>
      <c r="M3" s="13">
        <v>2930357000000</v>
      </c>
      <c r="N3" s="9">
        <f>L3/M3</f>
        <v>0.60435776255248086</v>
      </c>
    </row>
    <row r="4" spans="1:14" x14ac:dyDescent="0.25">
      <c r="A4" s="1" t="s">
        <v>26</v>
      </c>
      <c r="B4" s="4">
        <v>7346976</v>
      </c>
      <c r="C4" s="13">
        <v>66005547</v>
      </c>
      <c r="D4" s="9">
        <f>B4/C4</f>
        <v>0.11130846321143283</v>
      </c>
      <c r="F4" s="1" t="s">
        <v>26</v>
      </c>
      <c r="G4" s="4">
        <v>15306200</v>
      </c>
      <c r="H4" s="13">
        <v>147822236</v>
      </c>
      <c r="I4" s="9">
        <f>G4/H4</f>
        <v>0.10354463857521408</v>
      </c>
      <c r="K4" s="1" t="s">
        <v>26</v>
      </c>
      <c r="L4" s="4">
        <v>30000152</v>
      </c>
      <c r="M4" s="13">
        <v>211687105</v>
      </c>
      <c r="N4" s="9">
        <f>L4/M4</f>
        <v>0.1417193172914335</v>
      </c>
    </row>
    <row r="5" spans="1:14" x14ac:dyDescent="0.25">
      <c r="A5" s="1" t="s">
        <v>13</v>
      </c>
      <c r="B5" s="4">
        <v>48335000000</v>
      </c>
      <c r="C5" s="13">
        <v>115805324362</v>
      </c>
      <c r="D5" s="9">
        <f t="shared" ref="D5:D19" si="0">B5/C5</f>
        <v>0.41738150008464114</v>
      </c>
      <c r="F5" s="1" t="s">
        <v>13</v>
      </c>
      <c r="G5" s="4">
        <v>29001000000</v>
      </c>
      <c r="H5" s="13">
        <v>104034299864</v>
      </c>
      <c r="I5" s="9">
        <f t="shared" ref="I5:I19" si="1">G5/H5</f>
        <v>0.27876383113945957</v>
      </c>
      <c r="K5" s="1" t="s">
        <v>13</v>
      </c>
      <c r="L5" s="4">
        <v>106337000000</v>
      </c>
      <c r="M5" s="13">
        <v>80165980645</v>
      </c>
      <c r="N5" s="9">
        <f t="shared" ref="N5:N19" si="2">L5/M5</f>
        <v>1.3264604155582334</v>
      </c>
    </row>
    <row r="6" spans="1:14" x14ac:dyDescent="0.25">
      <c r="A6" s="1" t="s">
        <v>14</v>
      </c>
      <c r="B6" s="4">
        <v>17000000025</v>
      </c>
      <c r="C6" s="13">
        <v>40415330239</v>
      </c>
      <c r="D6" s="9">
        <f t="shared" si="0"/>
        <v>0.42063246605851889</v>
      </c>
      <c r="F6" s="1" t="s">
        <v>14</v>
      </c>
      <c r="G6" s="4">
        <v>27200001160</v>
      </c>
      <c r="H6" s="13">
        <v>106306881651</v>
      </c>
      <c r="I6" s="9">
        <f t="shared" si="1"/>
        <v>0.25586303292477525</v>
      </c>
      <c r="K6" s="1" t="s">
        <v>14</v>
      </c>
      <c r="L6" s="4">
        <v>41017023480</v>
      </c>
      <c r="M6" s="13">
        <v>33155500726</v>
      </c>
      <c r="N6" s="9">
        <f t="shared" si="2"/>
        <v>1.2371106628419919</v>
      </c>
    </row>
    <row r="7" spans="1:14" x14ac:dyDescent="0.25">
      <c r="A7" s="1" t="s">
        <v>15</v>
      </c>
      <c r="B7" s="4">
        <v>110625000</v>
      </c>
      <c r="C7" s="13">
        <v>373653845</v>
      </c>
      <c r="D7" s="9">
        <f t="shared" si="0"/>
        <v>0.29606279041501632</v>
      </c>
      <c r="F7" s="1" t="s">
        <v>15</v>
      </c>
      <c r="G7" s="4">
        <v>22074000</v>
      </c>
      <c r="H7" s="13">
        <v>416209347</v>
      </c>
      <c r="I7" s="9">
        <f t="shared" si="1"/>
        <v>5.3035810365883014E-2</v>
      </c>
      <c r="K7" s="1" t="s">
        <v>15</v>
      </c>
      <c r="L7" s="4">
        <v>18819000</v>
      </c>
      <c r="M7" s="13">
        <v>355000000</v>
      </c>
      <c r="N7" s="9">
        <f t="shared" si="2"/>
        <v>5.3011267605633801E-2</v>
      </c>
    </row>
    <row r="8" spans="1:14" x14ac:dyDescent="0.25">
      <c r="A8" s="1" t="s">
        <v>16</v>
      </c>
      <c r="B8" s="4">
        <v>1660097804</v>
      </c>
      <c r="C8" s="13">
        <v>2227736000</v>
      </c>
      <c r="D8" s="9">
        <f t="shared" si="0"/>
        <v>0.7451950338819322</v>
      </c>
      <c r="F8" s="1" t="s">
        <v>16</v>
      </c>
      <c r="G8" s="4">
        <v>283161600</v>
      </c>
      <c r="H8" s="13">
        <v>296007000</v>
      </c>
      <c r="I8" s="9">
        <f t="shared" si="1"/>
        <v>0.95660440462556628</v>
      </c>
      <c r="K8" s="1" t="s">
        <v>16</v>
      </c>
      <c r="L8" s="4">
        <v>314624000</v>
      </c>
      <c r="M8" s="14">
        <v>47800000</v>
      </c>
      <c r="N8" s="9">
        <f t="shared" si="2"/>
        <v>6.5820920502092051</v>
      </c>
    </row>
    <row r="9" spans="1:14" x14ac:dyDescent="0.25">
      <c r="A9" s="1" t="s">
        <v>17</v>
      </c>
      <c r="B9" s="4">
        <v>5500000000</v>
      </c>
      <c r="C9" s="13">
        <v>99862000000</v>
      </c>
      <c r="D9" s="9">
        <f t="shared" si="0"/>
        <v>5.5076004886743704E-2</v>
      </c>
      <c r="F9" s="1" t="s">
        <v>17</v>
      </c>
      <c r="G9" s="4">
        <v>9588000000</v>
      </c>
      <c r="H9" s="13">
        <v>211485000000</v>
      </c>
      <c r="I9" s="9">
        <f t="shared" si="1"/>
        <v>4.5336548691396555E-2</v>
      </c>
      <c r="K9" s="1" t="s">
        <v>17</v>
      </c>
      <c r="L9" s="4">
        <v>30514000000</v>
      </c>
      <c r="M9" s="16">
        <v>45800000000</v>
      </c>
      <c r="N9" s="9">
        <f t="shared" si="2"/>
        <v>0.66624454148471612</v>
      </c>
    </row>
    <row r="10" spans="1:14" x14ac:dyDescent="0.25">
      <c r="A10" s="1" t="s">
        <v>18</v>
      </c>
      <c r="B10" s="4">
        <v>993389856</v>
      </c>
      <c r="C10" s="13">
        <v>2400715154</v>
      </c>
      <c r="D10" s="9">
        <f t="shared" si="0"/>
        <v>0.41378913876760576</v>
      </c>
      <c r="F10" s="1" t="s">
        <v>18</v>
      </c>
      <c r="G10" s="4">
        <v>14370650</v>
      </c>
      <c r="H10" s="13">
        <v>22723655900</v>
      </c>
      <c r="I10" s="9">
        <f t="shared" si="1"/>
        <v>6.3240924185971326E-4</v>
      </c>
      <c r="K10" s="1" t="s">
        <v>18</v>
      </c>
      <c r="L10" s="4">
        <v>4966949280</v>
      </c>
      <c r="M10" s="13">
        <v>27428849986</v>
      </c>
      <c r="N10" s="9">
        <f t="shared" si="2"/>
        <v>0.18108485344938588</v>
      </c>
    </row>
    <row r="11" spans="1:14" x14ac:dyDescent="0.25">
      <c r="A11" s="1" t="s">
        <v>19</v>
      </c>
      <c r="B11" s="4">
        <v>3992424632</v>
      </c>
      <c r="C11" s="13">
        <v>30071380873</v>
      </c>
      <c r="D11" s="9">
        <f t="shared" si="0"/>
        <v>0.13276492519120242</v>
      </c>
      <c r="F11" s="1" t="s">
        <v>19</v>
      </c>
      <c r="G11" s="4">
        <v>3992424640</v>
      </c>
      <c r="H11" s="19">
        <v>11036924395</v>
      </c>
      <c r="I11" s="9">
        <f t="shared" si="1"/>
        <v>0.36173344104890914</v>
      </c>
      <c r="K11" s="1" t="s">
        <v>19</v>
      </c>
      <c r="L11" s="4">
        <v>3992424632</v>
      </c>
      <c r="M11" s="16">
        <v>24600000000</v>
      </c>
      <c r="N11" s="9">
        <f t="shared" si="2"/>
        <v>0.16229368422764229</v>
      </c>
    </row>
    <row r="12" spans="1:14" x14ac:dyDescent="0.25">
      <c r="A12" s="1" t="s">
        <v>20</v>
      </c>
      <c r="B12" s="4">
        <v>47060000000</v>
      </c>
      <c r="C12" s="13">
        <v>73585850462</v>
      </c>
      <c r="D12" s="9">
        <f t="shared" si="0"/>
        <v>0.63952512207903278</v>
      </c>
      <c r="F12" s="1" t="s">
        <v>20</v>
      </c>
      <c r="G12" s="4">
        <v>37648000000</v>
      </c>
      <c r="H12" s="16">
        <v>82500000000</v>
      </c>
      <c r="I12" s="9">
        <f t="shared" si="1"/>
        <v>0.45633939393939393</v>
      </c>
      <c r="K12" s="1" t="s">
        <v>20</v>
      </c>
      <c r="L12" s="4">
        <v>37648000000</v>
      </c>
      <c r="M12" s="16">
        <v>97118215205</v>
      </c>
      <c r="N12" s="9">
        <f t="shared" si="2"/>
        <v>0.38765127551542716</v>
      </c>
    </row>
    <row r="13" spans="1:14" x14ac:dyDescent="0.25">
      <c r="A13" s="7" t="s">
        <v>27</v>
      </c>
      <c r="B13" s="4">
        <v>161094167872</v>
      </c>
      <c r="C13" s="13">
        <v>326241511507</v>
      </c>
      <c r="D13" s="9">
        <f t="shared" si="0"/>
        <v>0.49378807475437864</v>
      </c>
      <c r="F13" s="7" t="s">
        <v>21</v>
      </c>
      <c r="G13" s="4">
        <v>21920385130</v>
      </c>
      <c r="H13" s="16">
        <v>476000000000</v>
      </c>
      <c r="I13" s="9">
        <f t="shared" si="1"/>
        <v>4.6051229264705881E-2</v>
      </c>
      <c r="K13" s="7" t="s">
        <v>27</v>
      </c>
      <c r="L13" s="4">
        <v>328519240420</v>
      </c>
      <c r="M13" s="16">
        <v>581557410601</v>
      </c>
      <c r="N13" s="9">
        <f t="shared" si="2"/>
        <v>0.56489563099281592</v>
      </c>
    </row>
    <row r="14" spans="1:14" x14ac:dyDescent="0.25">
      <c r="A14" s="7" t="s">
        <v>22</v>
      </c>
      <c r="B14" s="4">
        <v>2660000220</v>
      </c>
      <c r="C14" s="13">
        <v>1441946700</v>
      </c>
      <c r="D14" s="9">
        <f t="shared" si="0"/>
        <v>1.8447285326149712</v>
      </c>
      <c r="F14" s="7" t="s">
        <v>22</v>
      </c>
      <c r="G14" s="4">
        <v>57000004650</v>
      </c>
      <c r="H14" s="16">
        <v>392149133254</v>
      </c>
      <c r="I14" s="9">
        <f t="shared" si="1"/>
        <v>0.14535287679210646</v>
      </c>
      <c r="K14" s="7" t="s">
        <v>22</v>
      </c>
      <c r="L14" s="4">
        <v>190000015500</v>
      </c>
      <c r="M14" s="16">
        <v>243100000000</v>
      </c>
      <c r="N14" s="9">
        <f t="shared" si="2"/>
        <v>0.78157143356643355</v>
      </c>
    </row>
    <row r="15" spans="1:14" x14ac:dyDescent="0.25">
      <c r="A15" s="7" t="s">
        <v>23</v>
      </c>
      <c r="B15" s="4">
        <v>62600000</v>
      </c>
      <c r="C15" s="13">
        <v>175850000</v>
      </c>
      <c r="D15" s="9">
        <f t="shared" si="0"/>
        <v>0.35598521467159511</v>
      </c>
      <c r="F15" s="7" t="s">
        <v>23</v>
      </c>
      <c r="G15" s="4">
        <v>62588000</v>
      </c>
      <c r="H15" s="13">
        <v>486061000</v>
      </c>
      <c r="I15" s="9">
        <f t="shared" si="1"/>
        <v>0.12876573105021796</v>
      </c>
      <c r="K15" s="7" t="s">
        <v>23</v>
      </c>
      <c r="L15" s="4">
        <v>42392000</v>
      </c>
      <c r="M15" s="13">
        <v>305849000</v>
      </c>
      <c r="N15" s="9">
        <f t="shared" si="2"/>
        <v>0.1386043439736602</v>
      </c>
    </row>
    <row r="16" spans="1:14" x14ac:dyDescent="0.25">
      <c r="A16" s="7" t="s">
        <v>24</v>
      </c>
      <c r="B16" s="4">
        <v>9267326250</v>
      </c>
      <c r="C16" s="13">
        <v>37620281390</v>
      </c>
      <c r="D16" s="9">
        <f t="shared" si="0"/>
        <v>0.24633856812308122</v>
      </c>
      <c r="F16" s="7" t="s">
        <v>24</v>
      </c>
      <c r="G16" s="4">
        <v>9267326250</v>
      </c>
      <c r="H16" s="13">
        <v>563628549785</v>
      </c>
      <c r="I16" s="9">
        <f t="shared" si="1"/>
        <v>1.6442258387257148E-2</v>
      </c>
      <c r="K16" s="7" t="s">
        <v>24</v>
      </c>
      <c r="L16" s="4">
        <v>9267326241</v>
      </c>
      <c r="M16" s="13">
        <v>72345000</v>
      </c>
      <c r="N16" s="9">
        <f t="shared" si="2"/>
        <v>128.09905647936969</v>
      </c>
    </row>
    <row r="17" spans="1:14" x14ac:dyDescent="0.25">
      <c r="A17" s="7" t="s">
        <v>25</v>
      </c>
      <c r="B17" s="4">
        <v>7449000000</v>
      </c>
      <c r="C17" s="13">
        <v>18571000000</v>
      </c>
      <c r="D17" s="9">
        <f t="shared" si="0"/>
        <v>0.40110925636745465</v>
      </c>
      <c r="F17" s="7" t="s">
        <v>25</v>
      </c>
      <c r="G17" s="4">
        <v>5344000000</v>
      </c>
      <c r="H17" s="13">
        <v>25586000000</v>
      </c>
      <c r="I17" s="9">
        <f t="shared" si="1"/>
        <v>0.20886422262174625</v>
      </c>
      <c r="K17" s="7" t="s">
        <v>25</v>
      </c>
      <c r="L17" s="4">
        <v>11416000000</v>
      </c>
      <c r="M17" s="13">
        <v>40420000000</v>
      </c>
      <c r="N17" s="9">
        <f t="shared" si="2"/>
        <v>0.28243443839683324</v>
      </c>
    </row>
    <row r="18" spans="1:14" x14ac:dyDescent="0.25">
      <c r="A18" s="7" t="s">
        <v>35</v>
      </c>
      <c r="B18" s="4">
        <v>243723591718</v>
      </c>
      <c r="C18" s="13">
        <v>67997268720</v>
      </c>
      <c r="D18" s="9">
        <f t="shared" si="0"/>
        <v>3.5843144335930321</v>
      </c>
      <c r="F18" s="7" t="s">
        <v>35</v>
      </c>
      <c r="G18" s="4">
        <v>652248965100</v>
      </c>
      <c r="H18" s="13">
        <v>169216979058</v>
      </c>
      <c r="I18" s="9">
        <f t="shared" si="1"/>
        <v>3.8545125242806648</v>
      </c>
      <c r="K18" s="7" t="s">
        <v>35</v>
      </c>
      <c r="L18" s="4">
        <v>652248965068</v>
      </c>
      <c r="M18" s="13">
        <v>224736692575</v>
      </c>
      <c r="N18" s="9">
        <f t="shared" si="2"/>
        <v>2.902280698334692</v>
      </c>
    </row>
    <row r="19" spans="1:14" x14ac:dyDescent="0.25">
      <c r="A19" s="7" t="s">
        <v>36</v>
      </c>
      <c r="B19" s="4">
        <v>115174000000</v>
      </c>
      <c r="C19" s="13">
        <v>3375526000000</v>
      </c>
      <c r="D19" s="9">
        <f t="shared" si="0"/>
        <v>3.4120311915831786E-2</v>
      </c>
      <c r="F19" s="7" t="s">
        <v>36</v>
      </c>
      <c r="G19" s="4">
        <v>115174000000</v>
      </c>
      <c r="H19" s="13">
        <v>728263000000</v>
      </c>
      <c r="I19" s="9">
        <f t="shared" si="1"/>
        <v>0.15814891048975438</v>
      </c>
      <c r="K19" s="7" t="s">
        <v>36</v>
      </c>
      <c r="L19" s="4">
        <v>143848000000</v>
      </c>
      <c r="M19" s="13">
        <v>935944000000</v>
      </c>
      <c r="N19" s="9">
        <f t="shared" si="2"/>
        <v>0.15369295598881985</v>
      </c>
    </row>
  </sheetData>
  <mergeCells count="3">
    <mergeCell ref="A1:D1"/>
    <mergeCell ref="F1:I1"/>
    <mergeCell ref="K1:N1"/>
  </mergeCells>
  <pageMargins left="0.7" right="0.7" top="0.75" bottom="0.75" header="0.3" footer="0.3"/>
  <pageSetup orientation="portrait" horizontalDpi="200" verticalDpi="2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opLeftCell="B1" zoomScale="64" zoomScaleNormal="64" workbookViewId="0">
      <selection activeCell="N9" sqref="N9"/>
    </sheetView>
  </sheetViews>
  <sheetFormatPr defaultRowHeight="15" x14ac:dyDescent="0.25"/>
  <cols>
    <col min="1" max="1" width="16.42578125" bestFit="1" customWidth="1"/>
    <col min="2" max="2" width="27.42578125" customWidth="1"/>
    <col min="3" max="3" width="26" customWidth="1"/>
    <col min="4" max="4" width="18.7109375" customWidth="1"/>
    <col min="7" max="7" width="16.42578125" bestFit="1" customWidth="1"/>
    <col min="8" max="8" width="24.85546875" customWidth="1"/>
    <col min="9" max="9" width="26.85546875" customWidth="1"/>
    <col min="10" max="10" width="17.5703125" customWidth="1"/>
    <col min="11" max="11" width="12.28515625" bestFit="1" customWidth="1"/>
    <col min="12" max="12" width="9.28515625" customWidth="1"/>
    <col min="13" max="13" width="16.42578125" bestFit="1" customWidth="1"/>
    <col min="14" max="14" width="25.140625" customWidth="1"/>
    <col min="15" max="15" width="28.7109375" customWidth="1"/>
    <col min="16" max="16" width="23.42578125" customWidth="1"/>
  </cols>
  <sheetData>
    <row r="1" spans="1:16" ht="18.75" x14ac:dyDescent="0.3">
      <c r="A1" s="69">
        <v>2020</v>
      </c>
      <c r="B1" s="69"/>
      <c r="C1" s="69"/>
      <c r="D1" s="69"/>
      <c r="G1" s="69">
        <v>2021</v>
      </c>
      <c r="H1" s="69"/>
      <c r="I1" s="69"/>
      <c r="J1" s="69"/>
      <c r="M1" s="69">
        <v>2022</v>
      </c>
      <c r="N1" s="69"/>
      <c r="O1" s="69"/>
      <c r="P1" s="69"/>
    </row>
    <row r="2" spans="1:16" x14ac:dyDescent="0.25">
      <c r="A2" s="2" t="s">
        <v>3</v>
      </c>
      <c r="B2" s="2" t="s">
        <v>4</v>
      </c>
      <c r="C2" s="2" t="s">
        <v>5</v>
      </c>
      <c r="D2" s="2" t="s">
        <v>6</v>
      </c>
      <c r="G2" s="2" t="s">
        <v>3</v>
      </c>
      <c r="H2" s="2" t="s">
        <v>4</v>
      </c>
      <c r="I2" s="2" t="s">
        <v>5</v>
      </c>
      <c r="J2" s="2" t="s">
        <v>6</v>
      </c>
      <c r="M2" s="2" t="s">
        <v>3</v>
      </c>
      <c r="N2" s="2" t="s">
        <v>4</v>
      </c>
      <c r="O2" s="2" t="s">
        <v>5</v>
      </c>
      <c r="P2" s="2" t="s">
        <v>6</v>
      </c>
    </row>
    <row r="3" spans="1:16" x14ac:dyDescent="0.25">
      <c r="A3" s="1" t="s">
        <v>12</v>
      </c>
      <c r="B3" s="13">
        <v>3845833000000</v>
      </c>
      <c r="C3" s="13">
        <v>31159291000000</v>
      </c>
      <c r="D3" s="17">
        <f t="shared" ref="D3:D15" si="0">B3/C3</f>
        <v>0.12342492003428447</v>
      </c>
      <c r="G3" s="1" t="s">
        <v>11</v>
      </c>
      <c r="H3" s="13">
        <v>3619010000000</v>
      </c>
      <c r="I3" s="13">
        <v>35446051000000</v>
      </c>
      <c r="J3" s="18">
        <f t="shared" ref="J3:J15" si="1">H3/I3</f>
        <v>0.10209910266167591</v>
      </c>
      <c r="M3" s="1" t="s">
        <v>11</v>
      </c>
      <c r="N3" s="13">
        <v>2930357000000</v>
      </c>
      <c r="O3" s="13">
        <v>39847545000000</v>
      </c>
      <c r="P3" s="2">
        <f t="shared" ref="P3:P15" si="2">N3/O3</f>
        <v>7.353921050845165E-2</v>
      </c>
    </row>
    <row r="4" spans="1:16" x14ac:dyDescent="0.25">
      <c r="A4" s="1" t="s">
        <v>26</v>
      </c>
      <c r="B4" s="13">
        <v>66005547</v>
      </c>
      <c r="C4" s="13">
        <v>2644267716</v>
      </c>
      <c r="D4" s="11">
        <f t="shared" si="0"/>
        <v>2.496174899410223E-2</v>
      </c>
      <c r="G4" s="1" t="s">
        <v>26</v>
      </c>
      <c r="H4" s="13">
        <v>147822236</v>
      </c>
      <c r="I4" s="13">
        <v>3335740359</v>
      </c>
      <c r="J4" s="2">
        <f t="shared" si="1"/>
        <v>4.4314670834967103E-2</v>
      </c>
      <c r="M4" s="1" t="s">
        <v>26</v>
      </c>
      <c r="N4" s="13">
        <v>211687105</v>
      </c>
      <c r="O4" s="13">
        <v>3590544764</v>
      </c>
      <c r="P4" s="2">
        <f t="shared" si="2"/>
        <v>5.8956821015698109E-2</v>
      </c>
    </row>
    <row r="5" spans="1:16" x14ac:dyDescent="0.25">
      <c r="A5" s="1" t="s">
        <v>13</v>
      </c>
      <c r="B5" s="13">
        <v>115805324362</v>
      </c>
      <c r="C5" s="13">
        <v>2697100062756</v>
      </c>
      <c r="D5" s="11">
        <f t="shared" si="0"/>
        <v>4.2936977371045584E-2</v>
      </c>
      <c r="G5" s="1" t="s">
        <v>13</v>
      </c>
      <c r="H5" s="13">
        <v>104034299864</v>
      </c>
      <c r="I5" s="13">
        <v>809371584010</v>
      </c>
      <c r="J5" s="2">
        <f t="shared" si="1"/>
        <v>0.12853712919913263</v>
      </c>
      <c r="M5" s="1" t="s">
        <v>13</v>
      </c>
      <c r="N5" s="13">
        <v>80165980645</v>
      </c>
      <c r="O5" s="13">
        <v>3435475875401</v>
      </c>
      <c r="P5" s="2">
        <f t="shared" si="2"/>
        <v>2.3334752899594371E-2</v>
      </c>
    </row>
    <row r="6" spans="1:16" x14ac:dyDescent="0.25">
      <c r="A6" s="1" t="s">
        <v>14</v>
      </c>
      <c r="B6" s="13">
        <v>40415330239</v>
      </c>
      <c r="C6" s="13">
        <v>1672515743467</v>
      </c>
      <c r="D6" s="17">
        <f t="shared" si="0"/>
        <v>2.4164394503828134E-2</v>
      </c>
      <c r="G6" s="1" t="s">
        <v>14</v>
      </c>
      <c r="H6" s="13">
        <v>106306881651</v>
      </c>
      <c r="I6" s="13">
        <v>1911921812381</v>
      </c>
      <c r="J6" s="18">
        <f t="shared" si="1"/>
        <v>5.560210724235181E-2</v>
      </c>
      <c r="M6" s="1" t="s">
        <v>14</v>
      </c>
      <c r="N6" s="13">
        <v>33155500726</v>
      </c>
      <c r="O6" s="13">
        <v>2024398917353</v>
      </c>
      <c r="P6" s="2">
        <f t="shared" si="2"/>
        <v>1.6377948259996319E-2</v>
      </c>
    </row>
    <row r="7" spans="1:16" x14ac:dyDescent="0.25">
      <c r="A7" s="1" t="s">
        <v>15</v>
      </c>
      <c r="B7" s="13">
        <v>373653845</v>
      </c>
      <c r="C7" s="13">
        <v>2421301079</v>
      </c>
      <c r="D7" s="11">
        <f t="shared" si="0"/>
        <v>0.15431944760637509</v>
      </c>
      <c r="G7" s="1" t="s">
        <v>15</v>
      </c>
      <c r="H7" s="13">
        <v>416209347</v>
      </c>
      <c r="I7" s="13">
        <v>2795959663</v>
      </c>
      <c r="J7" s="2">
        <f t="shared" si="1"/>
        <v>0.14886099842850273</v>
      </c>
      <c r="M7" s="1" t="s">
        <v>15</v>
      </c>
      <c r="N7" s="13">
        <v>354901190</v>
      </c>
      <c r="O7" s="13">
        <v>3040363137</v>
      </c>
      <c r="P7" s="2">
        <f t="shared" si="2"/>
        <v>0.11672986877159339</v>
      </c>
    </row>
    <row r="8" spans="1:16" x14ac:dyDescent="0.25">
      <c r="A8" s="1" t="s">
        <v>16</v>
      </c>
      <c r="B8" s="13">
        <v>2227736000</v>
      </c>
      <c r="C8" s="13">
        <v>121062768047</v>
      </c>
      <c r="D8" s="17">
        <f>B8/C8</f>
        <v>1.8401495653355041E-2</v>
      </c>
      <c r="G8" s="1" t="s">
        <v>16</v>
      </c>
      <c r="H8" s="13">
        <v>296007000</v>
      </c>
      <c r="I8" s="13">
        <v>9500000</v>
      </c>
      <c r="J8" s="18">
        <f t="shared" si="1"/>
        <v>31.158631578947368</v>
      </c>
      <c r="M8" s="1" t="s">
        <v>16</v>
      </c>
      <c r="N8" s="14">
        <v>48000000</v>
      </c>
      <c r="O8" s="15">
        <v>145400000</v>
      </c>
      <c r="P8" s="2">
        <f t="shared" si="2"/>
        <v>0.33012379642365886</v>
      </c>
    </row>
    <row r="9" spans="1:16" x14ac:dyDescent="0.25">
      <c r="A9" s="1" t="s">
        <v>17</v>
      </c>
      <c r="B9" s="13">
        <v>100000000</v>
      </c>
      <c r="C9" s="13">
        <v>800000000</v>
      </c>
      <c r="D9" s="11">
        <f t="shared" si="0"/>
        <v>0.125</v>
      </c>
      <c r="G9" s="1" t="s">
        <v>17</v>
      </c>
      <c r="H9" s="13">
        <v>211485000</v>
      </c>
      <c r="I9" s="13">
        <v>2044419</v>
      </c>
      <c r="J9" s="2">
        <f t="shared" si="1"/>
        <v>103.4450374409551</v>
      </c>
      <c r="M9" s="1" t="s">
        <v>17</v>
      </c>
      <c r="N9" s="16">
        <v>45806000000</v>
      </c>
      <c r="O9" s="16">
        <v>8041989000000</v>
      </c>
      <c r="P9" s="2">
        <f t="shared" si="2"/>
        <v>5.6958545951753979E-3</v>
      </c>
    </row>
    <row r="10" spans="1:16" x14ac:dyDescent="0.25">
      <c r="A10" s="1" t="s">
        <v>18</v>
      </c>
      <c r="B10" s="13">
        <v>2400715154</v>
      </c>
      <c r="C10" s="13">
        <v>317310718779</v>
      </c>
      <c r="D10" s="17">
        <f t="shared" si="0"/>
        <v>7.5658180197563565E-3</v>
      </c>
      <c r="G10" s="1" t="s">
        <v>18</v>
      </c>
      <c r="H10" s="13">
        <v>22723655893</v>
      </c>
      <c r="I10" s="13">
        <v>362242571405</v>
      </c>
      <c r="J10" s="18">
        <f t="shared" si="1"/>
        <v>6.2730495217234283E-2</v>
      </c>
      <c r="M10" s="1" t="s">
        <v>18</v>
      </c>
      <c r="N10" s="13">
        <v>27428849986</v>
      </c>
      <c r="O10" s="13">
        <v>405675831614</v>
      </c>
      <c r="P10" s="2">
        <f t="shared" si="2"/>
        <v>6.7612728805837546E-2</v>
      </c>
    </row>
    <row r="11" spans="1:16" x14ac:dyDescent="0.25">
      <c r="A11" s="1" t="s">
        <v>19</v>
      </c>
      <c r="B11" s="13">
        <v>30071380873</v>
      </c>
      <c r="C11" s="13">
        <v>444865800672</v>
      </c>
      <c r="D11" s="17">
        <f t="shared" si="0"/>
        <v>6.7596521979381499E-2</v>
      </c>
      <c r="G11" s="1" t="s">
        <v>19</v>
      </c>
      <c r="H11" s="19">
        <v>11036924395</v>
      </c>
      <c r="I11" s="19">
        <v>510698600200</v>
      </c>
      <c r="J11" s="18">
        <f t="shared" si="1"/>
        <v>2.1611424802569883E-2</v>
      </c>
      <c r="M11" s="1" t="s">
        <v>19</v>
      </c>
      <c r="N11" s="16">
        <v>24502371311</v>
      </c>
      <c r="O11" s="16">
        <v>496010534463</v>
      </c>
      <c r="P11" s="2">
        <f t="shared" si="2"/>
        <v>4.9398892984253262E-2</v>
      </c>
    </row>
    <row r="12" spans="1:16" x14ac:dyDescent="0.25">
      <c r="A12" s="1" t="s">
        <v>20</v>
      </c>
      <c r="B12" s="13">
        <v>73585850462</v>
      </c>
      <c r="C12" s="13">
        <v>1074238575525</v>
      </c>
      <c r="D12" s="11">
        <f t="shared" si="0"/>
        <v>6.8500472928964828E-2</v>
      </c>
      <c r="G12" s="1" t="s">
        <v>20</v>
      </c>
      <c r="H12" s="16">
        <v>82349452240</v>
      </c>
      <c r="I12" s="16">
        <v>1158730182419</v>
      </c>
      <c r="J12" s="2">
        <f t="shared" si="1"/>
        <v>7.106870390489424E-2</v>
      </c>
      <c r="M12" s="1" t="s">
        <v>20</v>
      </c>
      <c r="N12" s="16">
        <v>97118215205</v>
      </c>
      <c r="O12" s="16">
        <v>1746807361866</v>
      </c>
      <c r="P12" s="2">
        <f t="shared" si="2"/>
        <v>5.5597553184831422E-2</v>
      </c>
    </row>
    <row r="13" spans="1:16" x14ac:dyDescent="0.25">
      <c r="A13" s="7" t="s">
        <v>27</v>
      </c>
      <c r="B13" s="13">
        <v>326241511507</v>
      </c>
      <c r="C13" s="13">
        <v>1970340289520</v>
      </c>
      <c r="D13" s="11">
        <f t="shared" si="0"/>
        <v>0.16557622723457407</v>
      </c>
      <c r="G13" s="7" t="s">
        <v>27</v>
      </c>
      <c r="H13" s="16">
        <v>475983374</v>
      </c>
      <c r="I13" s="16">
        <v>2243523072803</v>
      </c>
      <c r="J13" s="2">
        <f t="shared" si="1"/>
        <v>2.1215889409388538E-4</v>
      </c>
      <c r="M13" s="7" t="s">
        <v>27</v>
      </c>
      <c r="N13" s="16">
        <v>581557410601</v>
      </c>
      <c r="O13" s="16">
        <v>2578868615545</v>
      </c>
      <c r="P13" s="2">
        <f t="shared" si="2"/>
        <v>0.22550873941210756</v>
      </c>
    </row>
    <row r="14" spans="1:16" x14ac:dyDescent="0.25">
      <c r="A14" s="7" t="s">
        <v>22</v>
      </c>
      <c r="B14" s="13">
        <v>144194690</v>
      </c>
      <c r="C14" s="13">
        <v>719726855599</v>
      </c>
      <c r="D14" s="17">
        <f t="shared" si="0"/>
        <v>2.0034640763820394E-4</v>
      </c>
      <c r="G14" s="7" t="s">
        <v>22</v>
      </c>
      <c r="H14" s="16">
        <v>392149133254</v>
      </c>
      <c r="I14" s="16">
        <v>1078458868349</v>
      </c>
      <c r="J14" s="18">
        <f t="shared" si="1"/>
        <v>0.363619925398116</v>
      </c>
      <c r="M14" s="7" t="s">
        <v>22</v>
      </c>
      <c r="N14" s="16">
        <v>243093147629</v>
      </c>
      <c r="O14" s="16">
        <v>1005368365991</v>
      </c>
      <c r="P14" s="2">
        <f t="shared" si="2"/>
        <v>0.24179510302115093</v>
      </c>
    </row>
    <row r="15" spans="1:16" x14ac:dyDescent="0.25">
      <c r="A15" s="7" t="s">
        <v>23</v>
      </c>
      <c r="B15" s="13">
        <v>175835000</v>
      </c>
      <c r="C15" s="13">
        <v>6100000</v>
      </c>
      <c r="D15" s="11">
        <f t="shared" si="0"/>
        <v>28.825409836065575</v>
      </c>
      <c r="G15" s="7" t="s">
        <v>23</v>
      </c>
      <c r="H15" s="13">
        <v>486061</v>
      </c>
      <c r="I15" s="13">
        <v>7097322</v>
      </c>
      <c r="J15" s="2">
        <f t="shared" si="1"/>
        <v>6.8485127207135316E-2</v>
      </c>
      <c r="M15" s="7" t="s">
        <v>23</v>
      </c>
      <c r="N15" s="13">
        <v>305849</v>
      </c>
      <c r="O15" s="13">
        <v>7405931</v>
      </c>
      <c r="P15" s="2">
        <f t="shared" si="2"/>
        <v>4.1297846280231344E-2</v>
      </c>
    </row>
    <row r="16" spans="1:16" x14ac:dyDescent="0.25">
      <c r="A16" s="7" t="s">
        <v>24</v>
      </c>
      <c r="B16" s="13">
        <v>37620281385</v>
      </c>
      <c r="C16" s="20">
        <v>563628549785</v>
      </c>
      <c r="D16" s="18">
        <f>B16/C16</f>
        <v>6.6746585848695056E-2</v>
      </c>
      <c r="G16" s="7" t="s">
        <v>24</v>
      </c>
      <c r="H16" s="13">
        <v>563628549785</v>
      </c>
      <c r="I16" s="13">
        <v>37620281385</v>
      </c>
      <c r="J16" s="12">
        <f>H16/I16</f>
        <v>14.982039714613368</v>
      </c>
      <c r="K16" s="3"/>
      <c r="M16" s="7" t="s">
        <v>24</v>
      </c>
      <c r="N16" s="13">
        <v>72344079</v>
      </c>
      <c r="O16" s="13">
        <v>651781230958</v>
      </c>
      <c r="P16" s="12">
        <f>N16/O16</f>
        <v>1.1099441893051653E-4</v>
      </c>
    </row>
    <row r="17" spans="1:16" x14ac:dyDescent="0.25">
      <c r="A17" s="7" t="s">
        <v>25</v>
      </c>
      <c r="B17" s="13">
        <v>18571000000</v>
      </c>
      <c r="C17" s="13">
        <v>338958000000</v>
      </c>
      <c r="D17" s="18">
        <f>B17/C17</f>
        <v>5.4788498870066496E-2</v>
      </c>
      <c r="G17" s="7" t="s">
        <v>25</v>
      </c>
      <c r="H17" s="13">
        <v>25586000000</v>
      </c>
      <c r="I17" s="13">
        <v>367311000000</v>
      </c>
      <c r="J17" s="18">
        <f>H17/I17</f>
        <v>6.9657592612255015E-2</v>
      </c>
      <c r="K17" s="3"/>
      <c r="M17" s="7" t="s">
        <v>25</v>
      </c>
      <c r="N17" s="13">
        <v>40420000000</v>
      </c>
      <c r="O17" s="13">
        <v>413297000000</v>
      </c>
      <c r="P17" s="17">
        <f>N17/O17</f>
        <v>9.779891942114266E-2</v>
      </c>
    </row>
    <row r="18" spans="1:16" x14ac:dyDescent="0.25">
      <c r="A18" s="7" t="s">
        <v>35</v>
      </c>
      <c r="B18" s="13">
        <v>67997268720</v>
      </c>
      <c r="C18" s="13">
        <v>3882465049707</v>
      </c>
      <c r="D18" s="17">
        <f>B18/C18</f>
        <v>1.7513942263339004E-2</v>
      </c>
      <c r="G18" s="7" t="s">
        <v>35</v>
      </c>
      <c r="H18" s="13">
        <v>169216979058</v>
      </c>
      <c r="I18" s="13">
        <v>3538818568392</v>
      </c>
      <c r="J18" s="17">
        <f>H18/I18</f>
        <v>4.7817364972991626E-2</v>
      </c>
      <c r="M18" s="7" t="s">
        <v>35</v>
      </c>
      <c r="N18" s="13">
        <v>224736692575</v>
      </c>
      <c r="O18" s="13">
        <v>3136038750176</v>
      </c>
      <c r="P18" s="17">
        <f>N18/O18</f>
        <v>7.1662600649429919E-2</v>
      </c>
    </row>
    <row r="19" spans="1:16" x14ac:dyDescent="0.25">
      <c r="A19" s="7" t="s">
        <v>36</v>
      </c>
      <c r="B19" s="13">
        <v>3375526000</v>
      </c>
      <c r="C19" s="13">
        <v>539116000000</v>
      </c>
      <c r="D19" s="17">
        <f>B19/C19</f>
        <v>6.2612239295439199E-3</v>
      </c>
      <c r="G19" s="7" t="s">
        <v>36</v>
      </c>
      <c r="H19" s="13">
        <v>728263000</v>
      </c>
      <c r="I19" s="13">
        <v>3868862000000</v>
      </c>
      <c r="J19" s="17">
        <f>H19/I19</f>
        <v>1.8823700612738319E-4</v>
      </c>
      <c r="M19" s="7" t="s">
        <v>36</v>
      </c>
      <c r="N19" s="13">
        <v>935944000</v>
      </c>
      <c r="O19" s="13">
        <v>4379577000000</v>
      </c>
      <c r="P19" s="17">
        <f>N19/O19</f>
        <v>2.1370648352569209E-4</v>
      </c>
    </row>
    <row r="20" spans="1:16" x14ac:dyDescent="0.25">
      <c r="B20" s="3"/>
      <c r="C20" s="3"/>
      <c r="D20" s="8"/>
      <c r="H20" s="3"/>
      <c r="I20" s="3"/>
      <c r="J20" s="8"/>
      <c r="N20" s="3"/>
      <c r="O20" s="3"/>
      <c r="P20" s="8"/>
    </row>
    <row r="21" spans="1:16" x14ac:dyDescent="0.25">
      <c r="B21" s="3"/>
      <c r="C21" s="3"/>
      <c r="D21" s="8"/>
      <c r="H21" s="3"/>
      <c r="I21" s="3"/>
      <c r="J21" s="8"/>
      <c r="N21" s="3"/>
      <c r="O21" s="3"/>
      <c r="P21" s="8"/>
    </row>
    <row r="22" spans="1:16" x14ac:dyDescent="0.25">
      <c r="B22" s="3"/>
      <c r="C22" s="3"/>
      <c r="D22" s="8"/>
      <c r="H22" s="3"/>
      <c r="I22" s="3"/>
      <c r="J22" s="8"/>
      <c r="N22" s="3"/>
      <c r="O22" s="3"/>
      <c r="P22" s="8"/>
    </row>
    <row r="23" spans="1:16" x14ac:dyDescent="0.25">
      <c r="B23" s="3"/>
      <c r="C23" s="3"/>
      <c r="D23" s="8"/>
      <c r="H23" s="3"/>
      <c r="I23" s="3"/>
      <c r="J23" s="8"/>
      <c r="N23" s="3"/>
      <c r="O23" s="3"/>
      <c r="P23" s="8"/>
    </row>
    <row r="24" spans="1:16" x14ac:dyDescent="0.25">
      <c r="B24" s="3"/>
      <c r="C24" s="3"/>
      <c r="D24" s="8"/>
      <c r="H24" s="3"/>
      <c r="I24" s="3"/>
      <c r="J24" s="8"/>
      <c r="N24" s="3"/>
      <c r="O24" s="3"/>
      <c r="P24" s="8"/>
    </row>
    <row r="25" spans="1:16" x14ac:dyDescent="0.25">
      <c r="D25" s="8"/>
      <c r="H25" s="3"/>
      <c r="I25" s="3"/>
      <c r="J25" s="8"/>
      <c r="N25" s="3"/>
      <c r="O25" s="3"/>
      <c r="P25" s="8"/>
    </row>
    <row r="26" spans="1:16" x14ac:dyDescent="0.25">
      <c r="H26" s="3"/>
      <c r="I26" s="3"/>
      <c r="J26" s="8"/>
      <c r="N26" s="3"/>
      <c r="O26" s="3"/>
      <c r="P26" s="8"/>
    </row>
    <row r="27" spans="1:16" x14ac:dyDescent="0.25">
      <c r="H27" s="3"/>
      <c r="I27" s="3"/>
      <c r="J27" s="8"/>
      <c r="N27" s="3"/>
      <c r="O27" s="3"/>
      <c r="P27" s="8"/>
    </row>
    <row r="28" spans="1:16" x14ac:dyDescent="0.25">
      <c r="H28" s="3"/>
      <c r="I28" s="3"/>
      <c r="J28" s="3"/>
      <c r="N28" s="3"/>
      <c r="O28" s="3"/>
      <c r="P28" s="8"/>
    </row>
    <row r="29" spans="1:16" x14ac:dyDescent="0.25">
      <c r="H29" s="3"/>
      <c r="I29" s="3"/>
      <c r="J29" s="3"/>
      <c r="N29" s="3"/>
      <c r="O29" s="3"/>
      <c r="P29" s="8"/>
    </row>
    <row r="30" spans="1:16" x14ac:dyDescent="0.25">
      <c r="P30" s="8"/>
    </row>
    <row r="31" spans="1:16" x14ac:dyDescent="0.25">
      <c r="P31" s="8"/>
    </row>
  </sheetData>
  <mergeCells count="3">
    <mergeCell ref="A1:D1"/>
    <mergeCell ref="G1:J1"/>
    <mergeCell ref="M1:P1"/>
  </mergeCells>
  <pageMargins left="0.7" right="0.7" top="0.75" bottom="0.75" header="0.3" footer="0.3"/>
  <pageSetup orientation="portrait" horizontalDpi="200" verticalDpi="20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opLeftCell="B1" zoomScale="64" zoomScaleNormal="64" workbookViewId="0">
      <selection activeCell="H10" sqref="H10"/>
    </sheetView>
  </sheetViews>
  <sheetFormatPr defaultRowHeight="15" x14ac:dyDescent="0.25"/>
  <cols>
    <col min="1" max="1" width="16.42578125" bestFit="1" customWidth="1"/>
    <col min="2" max="2" width="27.28515625" customWidth="1"/>
    <col min="3" max="3" width="31.140625" customWidth="1"/>
    <col min="4" max="4" width="20.7109375" customWidth="1"/>
    <col min="7" max="7" width="16.42578125" bestFit="1" customWidth="1"/>
    <col min="8" max="8" width="28.5703125" customWidth="1"/>
    <col min="9" max="9" width="24.28515625" customWidth="1"/>
    <col min="10" max="10" width="16" customWidth="1"/>
    <col min="11" max="11" width="25.140625" customWidth="1"/>
    <col min="12" max="12" width="17.5703125" customWidth="1"/>
    <col min="13" max="13" width="16.42578125" bestFit="1" customWidth="1"/>
    <col min="14" max="15" width="25" bestFit="1" customWidth="1"/>
    <col min="16" max="16" width="16.85546875" customWidth="1"/>
  </cols>
  <sheetData>
    <row r="1" spans="1:16" ht="18.75" x14ac:dyDescent="0.3">
      <c r="A1" s="69">
        <v>2020</v>
      </c>
      <c r="B1" s="69"/>
      <c r="C1" s="69"/>
      <c r="D1" s="69"/>
      <c r="G1" s="69">
        <v>2021</v>
      </c>
      <c r="H1" s="69"/>
      <c r="I1" s="69"/>
      <c r="J1" s="69"/>
      <c r="M1" s="69">
        <v>2022</v>
      </c>
      <c r="N1" s="69"/>
      <c r="O1" s="69"/>
      <c r="P1" s="69"/>
    </row>
    <row r="2" spans="1:16" x14ac:dyDescent="0.25">
      <c r="A2" s="2" t="s">
        <v>3</v>
      </c>
      <c r="B2" s="2" t="s">
        <v>7</v>
      </c>
      <c r="C2" s="2" t="s">
        <v>8</v>
      </c>
      <c r="D2" s="2" t="s">
        <v>9</v>
      </c>
      <c r="G2" s="2" t="s">
        <v>3</v>
      </c>
      <c r="H2" s="2" t="s">
        <v>7</v>
      </c>
      <c r="I2" s="2" t="s">
        <v>8</v>
      </c>
      <c r="J2" s="2" t="s">
        <v>9</v>
      </c>
      <c r="M2" s="2" t="s">
        <v>3</v>
      </c>
      <c r="N2" s="2" t="s">
        <v>7</v>
      </c>
      <c r="O2" s="2" t="s">
        <v>8</v>
      </c>
      <c r="P2" s="2" t="s">
        <v>9</v>
      </c>
    </row>
    <row r="3" spans="1:16" x14ac:dyDescent="0.25">
      <c r="A3" s="1" t="s">
        <v>12</v>
      </c>
      <c r="B3" s="13">
        <v>13531817</v>
      </c>
      <c r="C3" s="13">
        <v>7809608</v>
      </c>
      <c r="D3" s="17">
        <f t="shared" ref="D3:D15" si="0">B3/C3</f>
        <v>1.7327139851321602</v>
      </c>
      <c r="G3" s="1" t="s">
        <v>12</v>
      </c>
      <c r="H3" s="13">
        <v>15715060</v>
      </c>
      <c r="I3" s="13">
        <v>10296052</v>
      </c>
      <c r="J3" s="17">
        <f t="shared" ref="J3:J15" si="1">H3/I3</f>
        <v>1.5263190201448089</v>
      </c>
      <c r="K3" s="8"/>
      <c r="M3" s="1" t="s">
        <v>12</v>
      </c>
      <c r="N3" s="13">
        <v>18031436</v>
      </c>
      <c r="O3" s="13">
        <v>13520331</v>
      </c>
      <c r="P3" s="2">
        <f t="shared" ref="P3:P15" si="2">N3/O3</f>
        <v>1.3336534438395036</v>
      </c>
    </row>
    <row r="4" spans="1:16" x14ac:dyDescent="0.25">
      <c r="A4" s="1" t="s">
        <v>26</v>
      </c>
      <c r="B4" s="13">
        <v>910024936</v>
      </c>
      <c r="C4" s="13">
        <v>1330380957</v>
      </c>
      <c r="D4" s="11">
        <f t="shared" si="0"/>
        <v>0.68403334489400691</v>
      </c>
      <c r="G4" s="1" t="s">
        <v>26</v>
      </c>
      <c r="H4" s="13">
        <v>1304656069</v>
      </c>
      <c r="I4" s="13">
        <v>1872726945</v>
      </c>
      <c r="J4" s="2">
        <f t="shared" si="1"/>
        <v>0.69666112963414428</v>
      </c>
      <c r="K4" s="8"/>
      <c r="M4" s="1" t="s">
        <v>26</v>
      </c>
      <c r="N4" s="13">
        <v>1377131024</v>
      </c>
      <c r="O4" s="13">
        <v>1819078887</v>
      </c>
      <c r="P4" s="2">
        <f t="shared" si="2"/>
        <v>0.75704854464621141</v>
      </c>
    </row>
    <row r="5" spans="1:16" x14ac:dyDescent="0.25">
      <c r="A5" s="1" t="s">
        <v>13</v>
      </c>
      <c r="B5" s="13">
        <v>1261952159927</v>
      </c>
      <c r="C5" s="13">
        <v>1231192233990</v>
      </c>
      <c r="D5" s="11">
        <f t="shared" si="0"/>
        <v>1.0249838531204136</v>
      </c>
      <c r="G5" s="1" t="s">
        <v>13</v>
      </c>
      <c r="H5" s="13">
        <v>1383431547987</v>
      </c>
      <c r="I5" s="13">
        <v>1184949828309</v>
      </c>
      <c r="J5" s="2">
        <f t="shared" si="1"/>
        <v>1.1675022139639839</v>
      </c>
      <c r="K5" s="8"/>
      <c r="M5" s="1" t="s">
        <v>13</v>
      </c>
      <c r="N5" s="13">
        <v>1754894947354</v>
      </c>
      <c r="O5" s="13">
        <v>1210746099447</v>
      </c>
      <c r="P5" s="2">
        <f t="shared" si="2"/>
        <v>1.4494326664818795</v>
      </c>
    </row>
    <row r="6" spans="1:16" x14ac:dyDescent="0.25">
      <c r="A6" s="1" t="s">
        <v>14</v>
      </c>
      <c r="B6" s="13">
        <v>773133215077</v>
      </c>
      <c r="C6" s="13">
        <v>939137865824</v>
      </c>
      <c r="D6" s="17">
        <f t="shared" si="0"/>
        <v>0.82323718722453232</v>
      </c>
      <c r="G6" s="1" t="s">
        <v>14</v>
      </c>
      <c r="H6" s="13">
        <v>1911921812381</v>
      </c>
      <c r="I6" s="13">
        <v>1096849980294</v>
      </c>
      <c r="J6" s="17">
        <f>H6/I6</f>
        <v>1.7431023811191826</v>
      </c>
      <c r="K6" s="8"/>
      <c r="M6" s="1" t="s">
        <v>14</v>
      </c>
      <c r="N6" s="13">
        <v>943315562458</v>
      </c>
      <c r="O6" s="13">
        <v>1065998439638</v>
      </c>
      <c r="P6" s="2">
        <f t="shared" si="2"/>
        <v>0.88491270472997918</v>
      </c>
    </row>
    <row r="7" spans="1:16" x14ac:dyDescent="0.25">
      <c r="A7" s="1" t="s">
        <v>15</v>
      </c>
      <c r="B7" s="13">
        <v>1486968395</v>
      </c>
      <c r="C7" s="13">
        <v>492491798000</v>
      </c>
      <c r="D7" s="11">
        <f t="shared" si="0"/>
        <v>3.0192754499436354E-3</v>
      </c>
      <c r="G7" s="1" t="s">
        <v>15</v>
      </c>
      <c r="H7" s="13">
        <v>1613132890</v>
      </c>
      <c r="I7" s="13">
        <v>500347722</v>
      </c>
      <c r="J7" s="2">
        <f t="shared" si="1"/>
        <v>3.2240236520952923</v>
      </c>
      <c r="K7" s="8"/>
      <c r="M7" s="1" t="s">
        <v>15</v>
      </c>
      <c r="N7" s="13">
        <v>1856333656</v>
      </c>
      <c r="O7" s="13">
        <v>594336031</v>
      </c>
      <c r="P7" s="2">
        <f t="shared" si="2"/>
        <v>3.1233739150504238</v>
      </c>
    </row>
    <row r="8" spans="1:16" x14ac:dyDescent="0.25">
      <c r="A8" s="1" t="s">
        <v>16</v>
      </c>
      <c r="B8" s="13">
        <v>32406545319</v>
      </c>
      <c r="C8" s="13">
        <v>74564060836</v>
      </c>
      <c r="D8" s="17">
        <f t="shared" si="0"/>
        <v>0.43461347136493289</v>
      </c>
      <c r="G8" s="1" t="s">
        <v>16</v>
      </c>
      <c r="H8" s="13">
        <v>3564431</v>
      </c>
      <c r="I8" s="13">
        <v>4974476</v>
      </c>
      <c r="J8" s="17">
        <f t="shared" si="1"/>
        <v>0.71654401388206512</v>
      </c>
      <c r="K8" s="8"/>
      <c r="M8" s="1" t="s">
        <v>16</v>
      </c>
      <c r="N8" s="21">
        <v>4523414831910</v>
      </c>
      <c r="O8" s="14">
        <v>8685333188340</v>
      </c>
      <c r="P8" s="2">
        <f t="shared" si="2"/>
        <v>0.52081074310225117</v>
      </c>
    </row>
    <row r="9" spans="1:16" x14ac:dyDescent="0.25">
      <c r="A9" s="1" t="s">
        <v>17</v>
      </c>
      <c r="B9" s="13">
        <v>1629893</v>
      </c>
      <c r="C9" s="13">
        <v>3739317</v>
      </c>
      <c r="D9" s="11">
        <f t="shared" si="0"/>
        <v>0.43587986790100974</v>
      </c>
      <c r="G9" s="1" t="s">
        <v>17</v>
      </c>
      <c r="H9" s="13">
        <v>2044419</v>
      </c>
      <c r="I9" s="13">
        <v>4581674</v>
      </c>
      <c r="J9" s="2">
        <f>H9/I9</f>
        <v>0.44621660118114032</v>
      </c>
      <c r="K9" s="8"/>
      <c r="M9" s="1" t="s">
        <v>17</v>
      </c>
      <c r="N9" s="16">
        <v>1917368</v>
      </c>
      <c r="O9" s="16">
        <v>4346015</v>
      </c>
      <c r="P9" s="2">
        <f t="shared" si="2"/>
        <v>0.44117841286788012</v>
      </c>
    </row>
    <row r="10" spans="1:16" x14ac:dyDescent="0.25">
      <c r="A10" s="1" t="s">
        <v>18</v>
      </c>
      <c r="B10" s="13">
        <v>184653012538</v>
      </c>
      <c r="C10" s="13">
        <v>32487055094</v>
      </c>
      <c r="D10" s="17">
        <f t="shared" si="0"/>
        <v>5.6838950777075317</v>
      </c>
      <c r="G10" s="1" t="s">
        <v>18</v>
      </c>
      <c r="H10" s="13">
        <v>225928824403</v>
      </c>
      <c r="I10" s="13">
        <v>54285716417</v>
      </c>
      <c r="J10" s="17">
        <f t="shared" si="1"/>
        <v>4.1618466019221332</v>
      </c>
      <c r="K10" s="8"/>
      <c r="M10" s="1" t="s">
        <v>18</v>
      </c>
      <c r="N10" s="13">
        <v>255997357126</v>
      </c>
      <c r="O10" s="13">
        <v>75717897528</v>
      </c>
      <c r="P10" s="2">
        <f t="shared" si="2"/>
        <v>3.3809358881278206</v>
      </c>
    </row>
    <row r="11" spans="1:16" x14ac:dyDescent="0.25">
      <c r="A11" s="1" t="s">
        <v>19</v>
      </c>
      <c r="B11" s="13">
        <v>235888392122</v>
      </c>
      <c r="C11" s="13">
        <v>75990820673</v>
      </c>
      <c r="D11" s="17">
        <f t="shared" si="0"/>
        <v>3.1041695567029528</v>
      </c>
      <c r="G11" s="1" t="s">
        <v>19</v>
      </c>
      <c r="H11" s="19">
        <v>300178023762</v>
      </c>
      <c r="I11" s="16">
        <v>131138919060</v>
      </c>
      <c r="J11" s="17">
        <f t="shared" si="1"/>
        <v>2.2890079155270415</v>
      </c>
      <c r="K11" s="8"/>
      <c r="M11" s="1" t="s">
        <v>19</v>
      </c>
      <c r="N11" s="16">
        <v>272572186884</v>
      </c>
      <c r="O11" s="16">
        <v>79040070257</v>
      </c>
      <c r="P11" s="2">
        <f t="shared" si="2"/>
        <v>3.4485316877594787</v>
      </c>
    </row>
    <row r="12" spans="1:16" x14ac:dyDescent="0.25">
      <c r="A12" s="1" t="s">
        <v>20</v>
      </c>
      <c r="B12" s="13">
        <v>341737294833</v>
      </c>
      <c r="C12" s="13">
        <v>74720281430</v>
      </c>
      <c r="D12" s="11">
        <f t="shared" si="0"/>
        <v>4.5735547068723079</v>
      </c>
      <c r="G12" s="1" t="s">
        <v>20</v>
      </c>
      <c r="H12" s="16">
        <v>341747858250</v>
      </c>
      <c r="I12" s="16">
        <v>75361117834</v>
      </c>
      <c r="J12" s="2">
        <f t="shared" si="1"/>
        <v>4.5348034646032902</v>
      </c>
      <c r="K12" s="8"/>
      <c r="M12" s="1" t="s">
        <v>20</v>
      </c>
      <c r="N12" s="16">
        <v>408596864963</v>
      </c>
      <c r="O12" s="16">
        <v>604327481288</v>
      </c>
      <c r="P12" s="2">
        <f t="shared" si="2"/>
        <v>0.67611829283712144</v>
      </c>
    </row>
    <row r="13" spans="1:16" x14ac:dyDescent="0.25">
      <c r="A13" s="7" t="s">
        <v>27</v>
      </c>
      <c r="B13" s="13">
        <v>1183164904839</v>
      </c>
      <c r="C13" s="13">
        <v>665401637797</v>
      </c>
      <c r="D13" s="11">
        <f t="shared" si="0"/>
        <v>1.7781214196529505</v>
      </c>
      <c r="G13" s="7" t="s">
        <v>27</v>
      </c>
      <c r="H13" s="16">
        <v>1450950591357</v>
      </c>
      <c r="I13" s="16">
        <v>670353190326</v>
      </c>
      <c r="J13" s="2">
        <f t="shared" si="1"/>
        <v>2.1644569046525861</v>
      </c>
      <c r="K13" s="8"/>
      <c r="M13" s="7" t="s">
        <v>27</v>
      </c>
      <c r="N13" s="16">
        <v>1601724616560</v>
      </c>
      <c r="O13" s="16">
        <v>74569525830</v>
      </c>
      <c r="P13" s="2">
        <f t="shared" si="2"/>
        <v>21.479613806470145</v>
      </c>
    </row>
    <row r="14" spans="1:16" x14ac:dyDescent="0.25">
      <c r="A14" s="7" t="s">
        <v>22</v>
      </c>
      <c r="B14" s="13">
        <v>356886698938</v>
      </c>
      <c r="C14" s="13">
        <v>310254413728</v>
      </c>
      <c r="D14" s="17">
        <f t="shared" si="0"/>
        <v>1.1503033740911821</v>
      </c>
      <c r="G14" s="7" t="s">
        <v>22</v>
      </c>
      <c r="H14" s="16">
        <v>585685378899</v>
      </c>
      <c r="I14" s="16">
        <v>334818456747</v>
      </c>
      <c r="J14" s="17">
        <f t="shared" si="1"/>
        <v>1.7492625245016389</v>
      </c>
      <c r="K14" s="8"/>
      <c r="M14" s="7" t="s">
        <v>22</v>
      </c>
      <c r="N14" s="16">
        <v>439258395750</v>
      </c>
      <c r="O14" s="16">
        <v>161587275148</v>
      </c>
      <c r="P14" s="2">
        <f t="shared" si="2"/>
        <v>2.7183971964851641</v>
      </c>
    </row>
    <row r="15" spans="1:16" x14ac:dyDescent="0.25">
      <c r="A15" s="7" t="s">
        <v>23</v>
      </c>
      <c r="B15" s="13">
        <v>3113612</v>
      </c>
      <c r="C15" s="13">
        <v>2741264</v>
      </c>
      <c r="D15" s="11">
        <f t="shared" si="0"/>
        <v>1.135830770038931</v>
      </c>
      <c r="G15" s="7" t="s">
        <v>23</v>
      </c>
      <c r="H15" s="13">
        <v>7097322</v>
      </c>
      <c r="I15" s="13">
        <v>3310209</v>
      </c>
      <c r="J15" s="2">
        <f t="shared" si="1"/>
        <v>2.1440706613993257</v>
      </c>
      <c r="K15" s="8"/>
      <c r="M15" s="7" t="s">
        <v>23</v>
      </c>
      <c r="N15" s="13">
        <v>7405931</v>
      </c>
      <c r="O15" s="13">
        <v>3261396</v>
      </c>
      <c r="P15" s="2">
        <f t="shared" si="2"/>
        <v>2.2707855777096677</v>
      </c>
    </row>
    <row r="16" spans="1:16" x14ac:dyDescent="0.25">
      <c r="A16" s="7" t="s">
        <v>24</v>
      </c>
      <c r="B16" s="13">
        <v>274717935896</v>
      </c>
      <c r="C16" s="13">
        <v>303194542523</v>
      </c>
      <c r="D16" s="17">
        <f>B16/C16</f>
        <v>0.90607810289052348</v>
      </c>
      <c r="G16" s="7" t="s">
        <v>24</v>
      </c>
      <c r="H16" s="19">
        <v>296037031512</v>
      </c>
      <c r="I16" s="19">
        <v>278967627189</v>
      </c>
      <c r="J16" s="22">
        <f>H16/I16</f>
        <v>1.0611877603684656</v>
      </c>
      <c r="M16" s="7" t="s">
        <v>24</v>
      </c>
      <c r="N16" s="13">
        <v>374779329475</v>
      </c>
      <c r="O16" s="13">
        <v>304933003760</v>
      </c>
      <c r="P16" s="12">
        <f>N16/O16</f>
        <v>1.2290546607082686</v>
      </c>
    </row>
    <row r="17" spans="1:16" x14ac:dyDescent="0.25">
      <c r="A17" s="7" t="s">
        <v>25</v>
      </c>
      <c r="B17" s="13">
        <v>338203000000</v>
      </c>
      <c r="C17" s="13">
        <v>142749000000</v>
      </c>
      <c r="D17" s="17">
        <f>B17/C17</f>
        <v>2.3692144953729972</v>
      </c>
      <c r="G17" s="7" t="s">
        <v>25</v>
      </c>
      <c r="H17" s="19">
        <v>31242000000</v>
      </c>
      <c r="I17" s="19">
        <v>151696000000</v>
      </c>
      <c r="J17" s="22">
        <f>H17/I17</f>
        <v>0.20595137643708469</v>
      </c>
      <c r="M17" s="7" t="s">
        <v>25</v>
      </c>
      <c r="N17" s="13">
        <v>179818000000</v>
      </c>
      <c r="O17" s="13">
        <v>169577000000</v>
      </c>
      <c r="P17" s="17">
        <f>N17/O17</f>
        <v>1.0603914445944911</v>
      </c>
    </row>
    <row r="18" spans="1:16" x14ac:dyDescent="0.25">
      <c r="A18" s="7" t="s">
        <v>34</v>
      </c>
      <c r="B18" s="13">
        <v>1132197193393</v>
      </c>
      <c r="C18" s="13">
        <v>252116475328</v>
      </c>
      <c r="D18" s="17">
        <f>B18/C18</f>
        <v>4.4907703549322884</v>
      </c>
      <c r="G18" s="7" t="s">
        <v>34</v>
      </c>
      <c r="H18" s="19">
        <v>1580958691305</v>
      </c>
      <c r="I18" s="19">
        <v>676038567661</v>
      </c>
      <c r="J18" s="22">
        <f>H18/I18</f>
        <v>2.3385628674631662</v>
      </c>
      <c r="M18" s="7" t="s">
        <v>34</v>
      </c>
      <c r="N18" s="13">
        <v>1717891175942</v>
      </c>
      <c r="O18" s="13">
        <v>9001100128340</v>
      </c>
      <c r="P18" s="17">
        <f>N18/O18</f>
        <v>0.19085346807033207</v>
      </c>
    </row>
    <row r="19" spans="1:16" x14ac:dyDescent="0.25">
      <c r="A19" s="7" t="s">
        <v>36</v>
      </c>
      <c r="B19" s="13">
        <v>727016000</v>
      </c>
      <c r="C19" s="13">
        <v>2294975000000</v>
      </c>
      <c r="D19" s="17">
        <f>B19/C19</f>
        <v>3.1678602163422257E-4</v>
      </c>
      <c r="G19" s="7" t="s">
        <v>36</v>
      </c>
      <c r="H19" s="19">
        <v>2795010000</v>
      </c>
      <c r="I19" s="19">
        <v>957229000000</v>
      </c>
      <c r="J19" s="22">
        <f>H19/I19</f>
        <v>2.9198969107705679E-3</v>
      </c>
      <c r="M19" s="7" t="s">
        <v>36</v>
      </c>
      <c r="N19" s="13">
        <v>3122353000</v>
      </c>
      <c r="O19" s="13">
        <v>1060545000000</v>
      </c>
      <c r="P19" s="17">
        <f>N19/O19</f>
        <v>2.9441023247481247E-3</v>
      </c>
    </row>
    <row r="20" spans="1:16" x14ac:dyDescent="0.25">
      <c r="B20" s="3"/>
      <c r="C20" s="3"/>
      <c r="D20" s="8"/>
      <c r="N20" s="3"/>
      <c r="O20" s="3"/>
      <c r="P20" s="8"/>
    </row>
    <row r="21" spans="1:16" x14ac:dyDescent="0.25">
      <c r="B21" s="3"/>
      <c r="C21" s="3"/>
      <c r="D21" s="8"/>
      <c r="N21" s="3"/>
      <c r="O21" s="3"/>
      <c r="P21" s="8"/>
    </row>
    <row r="22" spans="1:16" x14ac:dyDescent="0.25">
      <c r="B22" s="3"/>
      <c r="C22" s="3"/>
      <c r="D22" s="8"/>
      <c r="N22" s="3"/>
      <c r="O22" s="3"/>
      <c r="P22" s="8"/>
    </row>
    <row r="23" spans="1:16" x14ac:dyDescent="0.25">
      <c r="B23" s="3"/>
      <c r="C23" s="3"/>
      <c r="D23" s="8"/>
      <c r="N23" s="3"/>
      <c r="O23" s="3"/>
      <c r="P23" s="8"/>
    </row>
    <row r="24" spans="1:16" x14ac:dyDescent="0.25">
      <c r="B24" s="3"/>
      <c r="C24" s="3"/>
      <c r="D24" s="8"/>
      <c r="N24" s="3"/>
      <c r="O24" s="3"/>
      <c r="P24" s="8"/>
    </row>
    <row r="25" spans="1:16" x14ac:dyDescent="0.25">
      <c r="B25" s="3"/>
      <c r="C25" s="3"/>
      <c r="D25" s="8"/>
      <c r="N25" s="3"/>
      <c r="O25" s="3"/>
      <c r="P25" s="8"/>
    </row>
    <row r="26" spans="1:16" x14ac:dyDescent="0.25">
      <c r="B26" s="3"/>
      <c r="C26" s="3"/>
      <c r="D26" s="8"/>
      <c r="N26" s="3"/>
      <c r="O26" s="3"/>
      <c r="P26" s="8"/>
    </row>
    <row r="27" spans="1:16" x14ac:dyDescent="0.25">
      <c r="D27" s="8"/>
    </row>
    <row r="28" spans="1:16" x14ac:dyDescent="0.25">
      <c r="D28" s="8"/>
    </row>
  </sheetData>
  <mergeCells count="3">
    <mergeCell ref="A1:D1"/>
    <mergeCell ref="G1:J1"/>
    <mergeCell ref="M1:P1"/>
  </mergeCells>
  <pageMargins left="0.7" right="0.7" top="0.75" bottom="0.75" header="0.3" footer="0.3"/>
  <pageSetup orientation="portrait" horizontalDpi="200" verticalDpi="200" copies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abSelected="1" zoomScale="68" zoomScaleNormal="68" workbookViewId="0">
      <selection activeCell="B26" sqref="B26"/>
    </sheetView>
  </sheetViews>
  <sheetFormatPr defaultRowHeight="15" x14ac:dyDescent="0.25"/>
  <cols>
    <col min="1" max="1" width="14.28515625" customWidth="1"/>
    <col min="2" max="2" width="29.85546875" customWidth="1"/>
    <col min="3" max="3" width="26" customWidth="1"/>
    <col min="4" max="4" width="14.28515625" customWidth="1"/>
    <col min="6" max="6" width="21.28515625" customWidth="1"/>
    <col min="7" max="7" width="26.42578125" customWidth="1"/>
    <col min="8" max="8" width="31" customWidth="1"/>
    <col min="9" max="9" width="17.5703125" customWidth="1"/>
    <col min="11" max="11" width="15.42578125" customWidth="1"/>
    <col min="12" max="12" width="31.7109375" customWidth="1"/>
    <col min="13" max="13" width="28.7109375" customWidth="1"/>
    <col min="14" max="14" width="16.140625" customWidth="1"/>
    <col min="15" max="15" width="9.42578125" bestFit="1" customWidth="1"/>
    <col min="16" max="16" width="10.28515625" bestFit="1" customWidth="1"/>
  </cols>
  <sheetData>
    <row r="1" spans="1:14" x14ac:dyDescent="0.25">
      <c r="A1" s="70" t="s">
        <v>28</v>
      </c>
      <c r="B1" s="70"/>
      <c r="C1" s="70"/>
      <c r="D1" s="70"/>
      <c r="F1" s="71" t="s">
        <v>32</v>
      </c>
      <c r="G1" s="71"/>
      <c r="H1" s="71"/>
      <c r="I1" s="71"/>
      <c r="K1" s="71" t="s">
        <v>33</v>
      </c>
      <c r="L1" s="71"/>
      <c r="M1" s="71"/>
      <c r="N1" s="71"/>
    </row>
    <row r="2" spans="1:14" x14ac:dyDescent="0.25">
      <c r="A2" s="13" t="s">
        <v>10</v>
      </c>
      <c r="B2" s="13" t="s">
        <v>29</v>
      </c>
      <c r="C2" s="13" t="s">
        <v>30</v>
      </c>
      <c r="D2" s="13" t="s">
        <v>31</v>
      </c>
      <c r="F2" s="18" t="s">
        <v>10</v>
      </c>
      <c r="G2" s="18" t="s">
        <v>29</v>
      </c>
      <c r="H2" s="18" t="s">
        <v>30</v>
      </c>
      <c r="I2" s="18" t="s">
        <v>31</v>
      </c>
      <c r="K2" s="23" t="s">
        <v>10</v>
      </c>
      <c r="L2" s="23" t="s">
        <v>29</v>
      </c>
      <c r="M2" s="23" t="s">
        <v>30</v>
      </c>
      <c r="N2" s="23" t="s">
        <v>31</v>
      </c>
    </row>
    <row r="3" spans="1:14" x14ac:dyDescent="0.25">
      <c r="A3" s="4" t="s">
        <v>12</v>
      </c>
      <c r="B3" s="4">
        <v>9106385410</v>
      </c>
      <c r="C3" s="4">
        <v>16398000000</v>
      </c>
      <c r="D3">
        <f t="shared" ref="D3:D19" si="0">B3/C3</f>
        <v>0.55533512684473718</v>
      </c>
      <c r="F3" s="1" t="s">
        <v>12</v>
      </c>
      <c r="G3" s="4">
        <v>9106385410</v>
      </c>
      <c r="H3" s="4">
        <v>16398000000</v>
      </c>
      <c r="I3">
        <f>G3/H3</f>
        <v>0.55533512684473718</v>
      </c>
      <c r="K3" s="23" t="s">
        <v>12</v>
      </c>
      <c r="L3" s="24">
        <v>9106385410</v>
      </c>
      <c r="M3" s="24">
        <v>16398000000</v>
      </c>
      <c r="N3" s="25">
        <f>L3/M3</f>
        <v>0.55533512684473718</v>
      </c>
    </row>
    <row r="4" spans="1:14" x14ac:dyDescent="0.25">
      <c r="A4" s="4" t="s">
        <v>26</v>
      </c>
      <c r="B4" s="5">
        <v>12506621</v>
      </c>
      <c r="C4" s="4">
        <v>612248000</v>
      </c>
      <c r="D4" s="9">
        <f t="shared" si="0"/>
        <v>2.0427377467954162E-2</v>
      </c>
      <c r="F4" s="1" t="s">
        <v>26</v>
      </c>
      <c r="G4" s="4">
        <v>12506621</v>
      </c>
      <c r="H4" s="4">
        <v>612248000</v>
      </c>
      <c r="I4" s="9">
        <f>G4/H4</f>
        <v>2.0427377467954162E-2</v>
      </c>
      <c r="K4" s="23" t="s">
        <v>26</v>
      </c>
      <c r="L4" s="24">
        <v>12506621</v>
      </c>
      <c r="M4" s="24">
        <v>612248000</v>
      </c>
      <c r="N4" s="25">
        <f>L4/M4</f>
        <v>2.0427377467954162E-2</v>
      </c>
    </row>
    <row r="5" spans="1:14" x14ac:dyDescent="0.25">
      <c r="A5" s="4" t="s">
        <v>13</v>
      </c>
      <c r="B5" s="5">
        <v>56478000</v>
      </c>
      <c r="C5" s="4">
        <v>4833500000</v>
      </c>
      <c r="D5" s="9">
        <f t="shared" si="0"/>
        <v>1.1684700527568015E-2</v>
      </c>
      <c r="F5" s="1" t="s">
        <v>13</v>
      </c>
      <c r="G5" s="4">
        <v>56478000</v>
      </c>
      <c r="H5" s="4">
        <v>4933500000</v>
      </c>
      <c r="I5" s="9">
        <f t="shared" ref="I5:I19" si="1">G5/H5</f>
        <v>1.1447856491334752E-2</v>
      </c>
      <c r="K5" s="23" t="s">
        <v>13</v>
      </c>
      <c r="L5" s="24">
        <v>56478000</v>
      </c>
      <c r="M5" s="24">
        <v>4933500000</v>
      </c>
      <c r="N5" s="25">
        <f t="shared" ref="N5:N19" si="2">L5/M5</f>
        <v>1.1447856491334752E-2</v>
      </c>
    </row>
    <row r="6" spans="1:14" x14ac:dyDescent="0.25">
      <c r="A6" s="4" t="s">
        <v>14</v>
      </c>
      <c r="B6" s="4">
        <v>146287700</v>
      </c>
      <c r="C6" s="4">
        <v>3400000005</v>
      </c>
      <c r="D6" s="9">
        <f t="shared" si="0"/>
        <v>4.3025794054373831E-2</v>
      </c>
      <c r="F6" s="1" t="s">
        <v>14</v>
      </c>
      <c r="G6" s="4">
        <v>146287700</v>
      </c>
      <c r="H6" s="4">
        <v>3401384246</v>
      </c>
      <c r="I6" s="9">
        <f t="shared" si="1"/>
        <v>4.3008284104341675E-2</v>
      </c>
      <c r="K6" s="23" t="s">
        <v>14</v>
      </c>
      <c r="L6" s="24">
        <v>141984700</v>
      </c>
      <c r="M6" s="24">
        <v>3418085290</v>
      </c>
      <c r="N6" s="25">
        <f t="shared" si="2"/>
        <v>4.153925018061793E-2</v>
      </c>
    </row>
    <row r="7" spans="1:14" x14ac:dyDescent="0.25">
      <c r="A7" s="4" t="s">
        <v>15</v>
      </c>
      <c r="B7" s="4">
        <v>214993800</v>
      </c>
      <c r="C7" s="4">
        <v>1875000000</v>
      </c>
      <c r="D7" s="9">
        <f t="shared" si="0"/>
        <v>0.11466336000000001</v>
      </c>
      <c r="F7" s="1" t="s">
        <v>15</v>
      </c>
      <c r="G7" s="4">
        <v>214993800</v>
      </c>
      <c r="H7" s="4">
        <v>1875000000</v>
      </c>
      <c r="I7" s="9">
        <f t="shared" si="1"/>
        <v>0.11466336000000001</v>
      </c>
      <c r="K7" s="23" t="s">
        <v>15</v>
      </c>
      <c r="L7" s="24">
        <v>214993800</v>
      </c>
      <c r="M7" s="24">
        <v>1875000000</v>
      </c>
      <c r="N7" s="25">
        <f t="shared" si="2"/>
        <v>0.11466336000000001</v>
      </c>
    </row>
    <row r="8" spans="1:14" x14ac:dyDescent="0.25">
      <c r="A8" s="4" t="s">
        <v>16</v>
      </c>
      <c r="B8" s="4">
        <v>66417057800</v>
      </c>
      <c r="C8" s="4">
        <v>93388796190</v>
      </c>
      <c r="D8" s="9">
        <f t="shared" si="0"/>
        <v>0.711188713310686</v>
      </c>
      <c r="F8" s="1" t="s">
        <v>16</v>
      </c>
      <c r="G8" s="4">
        <v>66417057800</v>
      </c>
      <c r="H8" s="4">
        <v>93747218044</v>
      </c>
      <c r="I8" s="9">
        <f t="shared" si="1"/>
        <v>0.70846963980122946</v>
      </c>
      <c r="K8" s="23" t="s">
        <v>16</v>
      </c>
      <c r="L8" s="24">
        <v>66703245552</v>
      </c>
      <c r="M8" s="24">
        <v>93747218044</v>
      </c>
      <c r="N8" s="25">
        <f t="shared" si="2"/>
        <v>0.71152239974409714</v>
      </c>
    </row>
    <row r="9" spans="1:14" x14ac:dyDescent="0.25">
      <c r="A9" s="4" t="s">
        <v>17</v>
      </c>
      <c r="B9" s="4">
        <v>320964540</v>
      </c>
      <c r="C9" s="4">
        <v>3066660000</v>
      </c>
      <c r="D9" s="9">
        <f t="shared" si="0"/>
        <v>0.10466257752734245</v>
      </c>
      <c r="F9" s="1" t="s">
        <v>17</v>
      </c>
      <c r="G9" s="4">
        <v>320964540</v>
      </c>
      <c r="H9" s="4">
        <v>3066660000</v>
      </c>
      <c r="I9" s="9">
        <f t="shared" si="1"/>
        <v>0.10466257752734245</v>
      </c>
      <c r="K9" s="23" t="s">
        <v>17</v>
      </c>
      <c r="L9" s="24">
        <v>121489700</v>
      </c>
      <c r="M9" s="24">
        <v>3066660000</v>
      </c>
      <c r="N9" s="25">
        <f t="shared" si="2"/>
        <v>3.9616292644114447E-2</v>
      </c>
    </row>
    <row r="10" spans="1:14" x14ac:dyDescent="0.25">
      <c r="A10" s="4" t="s">
        <v>18</v>
      </c>
      <c r="B10" s="4">
        <v>19600000</v>
      </c>
      <c r="C10" s="4">
        <v>331129952</v>
      </c>
      <c r="D10" s="9">
        <f t="shared" si="0"/>
        <v>5.9191262770454542E-2</v>
      </c>
      <c r="F10" s="1" t="s">
        <v>18</v>
      </c>
      <c r="G10" s="4">
        <v>19600000</v>
      </c>
      <c r="H10" s="4">
        <v>331129952</v>
      </c>
      <c r="I10" s="9">
        <f t="shared" si="1"/>
        <v>5.9191262770454542E-2</v>
      </c>
      <c r="K10" s="23" t="s">
        <v>18</v>
      </c>
      <c r="L10" s="24">
        <v>19548897</v>
      </c>
      <c r="M10" s="24">
        <v>331129952</v>
      </c>
      <c r="N10" s="25">
        <f t="shared" si="2"/>
        <v>5.9036933632630129E-2</v>
      </c>
    </row>
    <row r="11" spans="1:14" x14ac:dyDescent="0.25">
      <c r="A11" s="4" t="s">
        <v>19</v>
      </c>
      <c r="B11" s="4">
        <v>38125926</v>
      </c>
      <c r="C11" s="4">
        <v>196121237</v>
      </c>
      <c r="D11" s="9">
        <f t="shared" si="0"/>
        <v>0.19439978343599781</v>
      </c>
      <c r="F11" s="1" t="s">
        <v>19</v>
      </c>
      <c r="G11" s="4">
        <v>38125926</v>
      </c>
      <c r="H11" s="4">
        <v>200000000</v>
      </c>
      <c r="I11" s="9">
        <f t="shared" si="1"/>
        <v>0.19062962999999999</v>
      </c>
      <c r="K11" s="23" t="s">
        <v>19</v>
      </c>
      <c r="L11" s="24">
        <v>38125926</v>
      </c>
      <c r="M11" s="24">
        <v>196121237</v>
      </c>
      <c r="N11" s="25">
        <f t="shared" si="2"/>
        <v>0.19439978343599781</v>
      </c>
    </row>
    <row r="12" spans="1:14" x14ac:dyDescent="0.25">
      <c r="A12" s="4" t="s">
        <v>20</v>
      </c>
      <c r="B12" s="4">
        <v>562600000</v>
      </c>
      <c r="C12" s="4">
        <v>9412000000</v>
      </c>
      <c r="D12" s="9">
        <f t="shared" si="0"/>
        <v>5.9774755631109219E-2</v>
      </c>
      <c r="F12" s="1" t="s">
        <v>20</v>
      </c>
      <c r="G12" s="4">
        <v>562600000</v>
      </c>
      <c r="H12" s="4">
        <v>9412000000</v>
      </c>
      <c r="I12" s="9">
        <f t="shared" si="1"/>
        <v>5.9774755631109219E-2</v>
      </c>
      <c r="K12" s="23" t="s">
        <v>20</v>
      </c>
      <c r="L12" s="24">
        <v>562600000</v>
      </c>
      <c r="M12" s="24">
        <v>9412000000</v>
      </c>
      <c r="N12" s="25">
        <f t="shared" si="2"/>
        <v>5.9774755631109219E-2</v>
      </c>
    </row>
    <row r="13" spans="1:14" x14ac:dyDescent="0.25">
      <c r="A13" s="10" t="s">
        <v>27</v>
      </c>
      <c r="B13" s="4">
        <v>2739979400</v>
      </c>
      <c r="C13" s="4">
        <v>7341430976</v>
      </c>
      <c r="D13" s="9">
        <f t="shared" si="0"/>
        <v>0.37322143448018708</v>
      </c>
      <c r="F13" s="7" t="s">
        <v>27</v>
      </c>
      <c r="G13" s="4">
        <v>2739979400</v>
      </c>
      <c r="H13" s="4">
        <v>7341430976</v>
      </c>
      <c r="I13" s="9">
        <f t="shared" si="1"/>
        <v>0.37322143448018708</v>
      </c>
      <c r="K13" s="26" t="s">
        <v>27</v>
      </c>
      <c r="L13" s="24">
        <v>2739979400</v>
      </c>
      <c r="M13" s="24">
        <v>7341430976</v>
      </c>
      <c r="N13" s="25">
        <f t="shared" si="2"/>
        <v>0.37322143448018708</v>
      </c>
    </row>
    <row r="14" spans="1:14" x14ac:dyDescent="0.25">
      <c r="A14" s="10" t="s">
        <v>22</v>
      </c>
      <c r="B14" s="4">
        <v>100102055</v>
      </c>
      <c r="C14" s="4">
        <v>3800000310</v>
      </c>
      <c r="D14" s="9">
        <f t="shared" si="0"/>
        <v>2.6342643903626419E-2</v>
      </c>
      <c r="F14" s="7" t="s">
        <v>22</v>
      </c>
      <c r="G14" s="4">
        <v>100102055</v>
      </c>
      <c r="H14" s="4">
        <v>3800000310</v>
      </c>
      <c r="I14" s="9">
        <f t="shared" si="1"/>
        <v>2.6342643903626419E-2</v>
      </c>
      <c r="K14" s="26" t="s">
        <v>22</v>
      </c>
      <c r="L14" s="24">
        <v>56032555</v>
      </c>
      <c r="M14" s="24">
        <v>3800000310</v>
      </c>
      <c r="N14" s="25">
        <f t="shared" si="2"/>
        <v>1.4745408007611451E-2</v>
      </c>
    </row>
    <row r="15" spans="1:14" x14ac:dyDescent="0.25">
      <c r="A15" s="10" t="s">
        <v>23</v>
      </c>
      <c r="B15" s="4">
        <v>4020063930</v>
      </c>
      <c r="C15" s="4">
        <v>7185992035</v>
      </c>
      <c r="D15" s="9">
        <f t="shared" si="0"/>
        <v>0.55943061311784492</v>
      </c>
      <c r="F15" s="7" t="s">
        <v>23</v>
      </c>
      <c r="G15" s="4">
        <v>126436750</v>
      </c>
      <c r="H15" s="4">
        <v>7185992035</v>
      </c>
      <c r="I15" s="9">
        <f t="shared" si="1"/>
        <v>1.7594891475551155E-2</v>
      </c>
      <c r="K15" s="26" t="s">
        <v>23</v>
      </c>
      <c r="L15" s="24">
        <v>126436750</v>
      </c>
      <c r="M15" s="24">
        <v>7185992035</v>
      </c>
      <c r="N15" s="25">
        <f t="shared" si="2"/>
        <v>1.7594891475551155E-2</v>
      </c>
    </row>
    <row r="16" spans="1:14" x14ac:dyDescent="0.25">
      <c r="A16" s="73" t="s">
        <v>24</v>
      </c>
      <c r="B16" s="4">
        <v>448285000</v>
      </c>
      <c r="C16" s="4">
        <v>870171478</v>
      </c>
      <c r="D16" s="9">
        <f t="shared" si="0"/>
        <v>0.51516857462432253</v>
      </c>
      <c r="F16" s="7" t="s">
        <v>24</v>
      </c>
      <c r="G16" s="4">
        <v>143725000</v>
      </c>
      <c r="H16" s="4">
        <v>870171478</v>
      </c>
      <c r="I16" s="9">
        <f t="shared" si="1"/>
        <v>0.16516859450546137</v>
      </c>
      <c r="K16" s="26" t="s">
        <v>24</v>
      </c>
      <c r="L16" s="24">
        <v>143725000</v>
      </c>
      <c r="M16" s="24">
        <v>870171478</v>
      </c>
      <c r="N16" s="25">
        <f t="shared" si="2"/>
        <v>0.16516859450546137</v>
      </c>
    </row>
    <row r="17" spans="1:14" x14ac:dyDescent="0.25">
      <c r="A17" s="6" t="s">
        <v>25</v>
      </c>
      <c r="B17" s="4">
        <v>23523000</v>
      </c>
      <c r="C17" s="4">
        <v>40483553140</v>
      </c>
      <c r="D17" s="9">
        <f t="shared" si="0"/>
        <v>5.8105077680935984E-4</v>
      </c>
      <c r="F17" s="7" t="s">
        <v>25</v>
      </c>
      <c r="G17" s="4">
        <v>12695600</v>
      </c>
      <c r="H17" s="4">
        <v>40483553140</v>
      </c>
      <c r="I17" s="9">
        <f t="shared" si="1"/>
        <v>3.1359895600309949E-4</v>
      </c>
      <c r="K17" s="26" t="s">
        <v>25</v>
      </c>
      <c r="L17" s="24">
        <v>12695600</v>
      </c>
      <c r="M17" s="24">
        <v>40483553140</v>
      </c>
      <c r="N17" s="25">
        <f t="shared" si="2"/>
        <v>3.1359895600309949E-4</v>
      </c>
    </row>
    <row r="18" spans="1:14" x14ac:dyDescent="0.25">
      <c r="A18" s="6" t="s">
        <v>34</v>
      </c>
      <c r="B18" s="4">
        <v>15673499500</v>
      </c>
      <c r="C18" s="4">
        <v>322175853500</v>
      </c>
      <c r="D18" s="9">
        <f t="shared" si="0"/>
        <v>4.8648895718685511E-2</v>
      </c>
      <c r="F18" s="7" t="s">
        <v>34</v>
      </c>
      <c r="G18" s="4">
        <v>2699784000</v>
      </c>
      <c r="H18" s="4">
        <v>6600000000</v>
      </c>
      <c r="I18" s="9">
        <f t="shared" si="1"/>
        <v>0.40905818181818182</v>
      </c>
      <c r="K18" s="26" t="s">
        <v>34</v>
      </c>
      <c r="L18" s="24">
        <v>2700000000</v>
      </c>
      <c r="M18" s="24">
        <v>660000000</v>
      </c>
      <c r="N18" s="25">
        <f t="shared" si="2"/>
        <v>4.0909090909090908</v>
      </c>
    </row>
    <row r="19" spans="1:14" x14ac:dyDescent="0.25">
      <c r="A19" s="74" t="s">
        <v>36</v>
      </c>
      <c r="B19" s="4">
        <v>459569652</v>
      </c>
      <c r="C19" s="4">
        <v>5758675440</v>
      </c>
      <c r="D19" s="9">
        <f t="shared" si="0"/>
        <v>7.9804749683896059E-2</v>
      </c>
      <c r="F19" s="7" t="s">
        <v>36</v>
      </c>
      <c r="G19" s="4">
        <v>459569652</v>
      </c>
      <c r="H19" s="4">
        <v>5758675440</v>
      </c>
      <c r="I19" s="9">
        <f t="shared" si="1"/>
        <v>7.9804749683896059E-2</v>
      </c>
      <c r="K19" s="26" t="s">
        <v>36</v>
      </c>
      <c r="L19" s="24">
        <v>459569652</v>
      </c>
      <c r="M19" s="24">
        <v>5758675440</v>
      </c>
      <c r="N19" s="25">
        <f t="shared" si="2"/>
        <v>7.9804749683896059E-2</v>
      </c>
    </row>
    <row r="20" spans="1:14" x14ac:dyDescent="0.25">
      <c r="B20" s="3"/>
      <c r="C20" s="3"/>
      <c r="D20" s="8"/>
      <c r="I20" s="8"/>
      <c r="L20" s="3"/>
      <c r="M20" s="3"/>
      <c r="N20" s="3"/>
    </row>
    <row r="21" spans="1:14" x14ac:dyDescent="0.25">
      <c r="B21" s="3"/>
      <c r="C21" s="3"/>
      <c r="D21" s="8"/>
      <c r="I21" s="8"/>
      <c r="L21" s="3"/>
      <c r="M21" s="3"/>
      <c r="N21" s="3"/>
    </row>
    <row r="22" spans="1:14" x14ac:dyDescent="0.25">
      <c r="B22" s="3"/>
      <c r="C22" s="3"/>
      <c r="D22" s="8"/>
      <c r="L22" s="3"/>
      <c r="M22" s="3"/>
      <c r="N22" s="3"/>
    </row>
    <row r="23" spans="1:14" x14ac:dyDescent="0.25">
      <c r="B23" s="3"/>
      <c r="C23" s="3"/>
      <c r="D23" s="8"/>
      <c r="L23" s="3"/>
      <c r="M23" s="3"/>
      <c r="N23" s="3"/>
    </row>
    <row r="24" spans="1:14" x14ac:dyDescent="0.25">
      <c r="B24" s="3"/>
      <c r="C24" s="3"/>
      <c r="D24" s="8"/>
      <c r="L24" s="3"/>
      <c r="M24" s="3"/>
      <c r="N24" s="3"/>
    </row>
    <row r="25" spans="1:14" x14ac:dyDescent="0.25">
      <c r="B25" s="3"/>
      <c r="C25" s="3"/>
      <c r="D25" s="8"/>
      <c r="L25" s="3"/>
      <c r="M25" s="3"/>
      <c r="N25" s="3"/>
    </row>
    <row r="26" spans="1:14" x14ac:dyDescent="0.25">
      <c r="B26" s="3"/>
      <c r="C26" s="3"/>
      <c r="D26" s="8"/>
      <c r="L26" s="3"/>
      <c r="M26" s="3"/>
      <c r="N26" s="3"/>
    </row>
    <row r="27" spans="1:14" x14ac:dyDescent="0.25">
      <c r="B27" s="3"/>
      <c r="C27" s="3"/>
      <c r="D27" s="8"/>
      <c r="L27" s="3"/>
      <c r="M27" s="3"/>
      <c r="N27" s="3"/>
    </row>
    <row r="28" spans="1:14" x14ac:dyDescent="0.25">
      <c r="B28" s="3"/>
      <c r="C28" s="3"/>
      <c r="L28" s="3"/>
      <c r="M28" s="3"/>
      <c r="N28" s="3"/>
    </row>
    <row r="29" spans="1:14" x14ac:dyDescent="0.25">
      <c r="L29" s="3"/>
      <c r="M29" s="3"/>
      <c r="N29" s="3"/>
    </row>
    <row r="30" spans="1:14" x14ac:dyDescent="0.25">
      <c r="L30" s="3"/>
      <c r="M30" s="3"/>
      <c r="N30" s="3"/>
    </row>
    <row r="31" spans="1:14" x14ac:dyDescent="0.25">
      <c r="L31" s="3"/>
      <c r="M31" s="3"/>
      <c r="N31" s="8"/>
    </row>
    <row r="32" spans="1:14" x14ac:dyDescent="0.25">
      <c r="L32" s="3"/>
      <c r="M32" s="3"/>
      <c r="N32" s="8"/>
    </row>
    <row r="33" spans="12:14" x14ac:dyDescent="0.25">
      <c r="L33" s="3"/>
      <c r="M33" s="3"/>
      <c r="N33" s="8"/>
    </row>
    <row r="34" spans="12:14" x14ac:dyDescent="0.25">
      <c r="N34" s="8"/>
    </row>
    <row r="35" spans="12:14" x14ac:dyDescent="0.25">
      <c r="N35" s="8"/>
    </row>
    <row r="36" spans="12:14" x14ac:dyDescent="0.25">
      <c r="N36" s="8"/>
    </row>
    <row r="37" spans="12:14" x14ac:dyDescent="0.25">
      <c r="N37" s="8"/>
    </row>
    <row r="38" spans="12:14" x14ac:dyDescent="0.25">
      <c r="N38" s="8"/>
    </row>
    <row r="39" spans="12:14" x14ac:dyDescent="0.25">
      <c r="N39" s="8"/>
    </row>
    <row r="40" spans="12:14" x14ac:dyDescent="0.25">
      <c r="N40" s="8"/>
    </row>
    <row r="41" spans="12:14" x14ac:dyDescent="0.25">
      <c r="N41" s="8"/>
    </row>
    <row r="42" spans="12:14" x14ac:dyDescent="0.25">
      <c r="N42" s="8"/>
    </row>
  </sheetData>
  <mergeCells count="3">
    <mergeCell ref="A1:D1"/>
    <mergeCell ref="F1:I1"/>
    <mergeCell ref="K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="95" zoomScaleNormal="95" workbookViewId="0">
      <selection activeCell="I8" sqref="I8"/>
    </sheetView>
  </sheetViews>
  <sheetFormatPr defaultRowHeight="15" x14ac:dyDescent="0.25"/>
  <cols>
    <col min="1" max="1" width="19" customWidth="1"/>
    <col min="2" max="2" width="13.28515625" customWidth="1"/>
    <col min="3" max="3" width="18.85546875" customWidth="1"/>
    <col min="4" max="4" width="19.140625" customWidth="1"/>
    <col min="5" max="5" width="16.140625" customWidth="1"/>
    <col min="6" max="6" width="17" customWidth="1"/>
    <col min="11" max="11" width="12.85546875" customWidth="1"/>
  </cols>
  <sheetData>
    <row r="1" spans="1:9" x14ac:dyDescent="0.25">
      <c r="A1" s="68" t="s">
        <v>44</v>
      </c>
      <c r="B1" s="68"/>
      <c r="C1" s="68"/>
      <c r="D1" s="68"/>
      <c r="E1" s="68"/>
      <c r="F1" s="68"/>
    </row>
    <row r="2" spans="1:9" x14ac:dyDescent="0.25">
      <c r="A2" s="68" t="s">
        <v>45</v>
      </c>
      <c r="B2" s="68" t="s">
        <v>46</v>
      </c>
      <c r="C2" s="68" t="s">
        <v>51</v>
      </c>
      <c r="D2" s="68"/>
      <c r="E2" s="68"/>
      <c r="F2" s="68"/>
    </row>
    <row r="3" spans="1:9" x14ac:dyDescent="0.25">
      <c r="A3" s="68"/>
      <c r="B3" s="68"/>
      <c r="C3" s="30" t="s">
        <v>47</v>
      </c>
      <c r="D3" s="30" t="s">
        <v>48</v>
      </c>
      <c r="E3" s="30" t="s">
        <v>49</v>
      </c>
      <c r="F3" s="30" t="s">
        <v>50</v>
      </c>
    </row>
    <row r="4" spans="1:9" x14ac:dyDescent="0.25">
      <c r="A4" s="31" t="s">
        <v>11</v>
      </c>
      <c r="B4" s="31">
        <v>2020</v>
      </c>
      <c r="C4" s="66">
        <f>ROA!B3/ROA!C3</f>
        <v>0.12342492003428447</v>
      </c>
      <c r="D4" s="66">
        <f>CR!B3/CR!C3</f>
        <v>1.7327139851321602</v>
      </c>
      <c r="E4" s="32">
        <f>KM!B3/KM!C3</f>
        <v>0.55533512684473718</v>
      </c>
      <c r="F4" s="32">
        <f>DPR!B3/DPR!C3</f>
        <v>0.34537069082302846</v>
      </c>
      <c r="I4" s="72"/>
    </row>
    <row r="5" spans="1:9" x14ac:dyDescent="0.25">
      <c r="A5" s="31"/>
      <c r="B5" s="31">
        <v>2021</v>
      </c>
      <c r="C5" s="32">
        <f>ROA!H3/ROA!I3</f>
        <v>0.10209910266167591</v>
      </c>
      <c r="D5" s="32">
        <f>CR!H3/CR!I3</f>
        <v>1.5263190201448089</v>
      </c>
      <c r="E5" s="32">
        <f>KM!G3/KM!H3</f>
        <v>0.55533512684473718</v>
      </c>
      <c r="F5" s="32">
        <f>DPR!G3/DPR!H3</f>
        <v>0.50748022249178648</v>
      </c>
      <c r="I5" s="72"/>
    </row>
    <row r="6" spans="1:9" x14ac:dyDescent="0.25">
      <c r="A6" s="31"/>
      <c r="B6" s="31">
        <v>2022</v>
      </c>
      <c r="C6" s="32">
        <f>ROA!N3/ROA!O3</f>
        <v>7.353921050845165E-2</v>
      </c>
      <c r="D6" s="32">
        <f>CR!N3/CR!O3</f>
        <v>1.3336534438395036</v>
      </c>
      <c r="E6" s="33">
        <f>KM!L3/KM!M3</f>
        <v>0.55533512684473718</v>
      </c>
      <c r="F6" s="32">
        <f>DPR!L3/DPR!M3</f>
        <v>0.60435776255248086</v>
      </c>
      <c r="I6" s="72"/>
    </row>
    <row r="7" spans="1:9" x14ac:dyDescent="0.25">
      <c r="A7" s="34" t="s">
        <v>26</v>
      </c>
      <c r="B7" s="34">
        <v>2020</v>
      </c>
      <c r="C7" s="35">
        <f>ROA!B4/ROA!C4</f>
        <v>2.496174899410223E-2</v>
      </c>
      <c r="D7" s="35">
        <f>CR!B4/CR!C4</f>
        <v>0.68403334489400691</v>
      </c>
      <c r="E7" s="35">
        <f>KM!B4/KM!C4</f>
        <v>2.0427377467954162E-2</v>
      </c>
      <c r="F7" s="35">
        <f>DPR!B4/DPR!C4</f>
        <v>0.11130846321143283</v>
      </c>
    </row>
    <row r="8" spans="1:9" x14ac:dyDescent="0.25">
      <c r="A8" s="34"/>
      <c r="B8" s="34">
        <v>2021</v>
      </c>
      <c r="C8" s="35">
        <f>ROA!H4/ROA!I4</f>
        <v>4.4314670834967103E-2</v>
      </c>
      <c r="D8" s="35">
        <f>CR!H4/CR!I4</f>
        <v>0.69666112963414428</v>
      </c>
      <c r="E8" s="35">
        <f>KM!G4/KM!H4</f>
        <v>2.0427377467954162E-2</v>
      </c>
      <c r="F8" s="35">
        <f>DPR!G4/DPR!H4</f>
        <v>0.10354463857521408</v>
      </c>
    </row>
    <row r="9" spans="1:9" x14ac:dyDescent="0.25">
      <c r="A9" s="34"/>
      <c r="B9" s="34">
        <v>2022</v>
      </c>
      <c r="C9" s="35">
        <f>ROA!N3/ROA!O3</f>
        <v>7.353921050845165E-2</v>
      </c>
      <c r="D9" s="35">
        <f>CR!N4/CR!O4</f>
        <v>0.75704854464621141</v>
      </c>
      <c r="E9" s="35">
        <f>KM!L4/KM!M4</f>
        <v>2.0427377467954162E-2</v>
      </c>
      <c r="F9" s="35">
        <f>DPR!L4/DPR!M4</f>
        <v>0.1417193172914335</v>
      </c>
      <c r="I9" s="67"/>
    </row>
    <row r="10" spans="1:9" x14ac:dyDescent="0.25">
      <c r="A10" s="36" t="s">
        <v>13</v>
      </c>
      <c r="B10" s="36">
        <v>2020</v>
      </c>
      <c r="C10" s="37">
        <f>ROA!B5/ROA!C5</f>
        <v>4.2936977371045584E-2</v>
      </c>
      <c r="D10" s="37">
        <f>CR!B5/CR!C5</f>
        <v>1.0249838531204136</v>
      </c>
      <c r="E10" s="37">
        <f>KM!B5/KM!C5</f>
        <v>1.1684700527568015E-2</v>
      </c>
      <c r="F10" s="37">
        <f>DPR!B5/DPR!C5</f>
        <v>0.41738150008464114</v>
      </c>
      <c r="I10" s="67"/>
    </row>
    <row r="11" spans="1:9" x14ac:dyDescent="0.25">
      <c r="A11" s="36"/>
      <c r="B11" s="36">
        <v>2021</v>
      </c>
      <c r="C11" s="37">
        <f>ROA!H5/ROA!I5</f>
        <v>0.12853712919913263</v>
      </c>
      <c r="D11" s="37">
        <f>CR!H5/CR!I5</f>
        <v>1.1675022139639839</v>
      </c>
      <c r="E11" s="37">
        <f>KM!G5/KM!H5</f>
        <v>1.1447856491334752E-2</v>
      </c>
      <c r="F11" s="37">
        <f>DPR!G5/DPR!H5</f>
        <v>0.27876383113945957</v>
      </c>
      <c r="I11" s="67"/>
    </row>
    <row r="12" spans="1:9" x14ac:dyDescent="0.25">
      <c r="A12" s="36"/>
      <c r="B12" s="36">
        <v>2022</v>
      </c>
      <c r="C12" s="37">
        <f>ROA!N5/ROA!O5</f>
        <v>2.3334752899594371E-2</v>
      </c>
      <c r="D12" s="37">
        <f>CR!H5/CR!I5</f>
        <v>1.1675022139639839</v>
      </c>
      <c r="E12" s="37">
        <f>KM!L5/KM!M5</f>
        <v>1.1447856491334752E-2</v>
      </c>
      <c r="F12" s="37">
        <f>DPR!L5/DPR!M5</f>
        <v>1.3264604155582334</v>
      </c>
      <c r="I12" s="67"/>
    </row>
    <row r="13" spans="1:9" x14ac:dyDescent="0.25">
      <c r="A13" s="40" t="s">
        <v>14</v>
      </c>
      <c r="B13" s="40">
        <v>2020</v>
      </c>
      <c r="C13" s="41">
        <f>ROA!B6/ROA!C6</f>
        <v>2.4164394503828134E-2</v>
      </c>
      <c r="D13" s="41">
        <f>CR!B6/CR!C6</f>
        <v>0.82323718722453232</v>
      </c>
      <c r="E13" s="41">
        <f>KM!B6/KM!C6</f>
        <v>4.3025794054373831E-2</v>
      </c>
      <c r="F13" s="41">
        <f>DPR!B6/DPR!C6</f>
        <v>0.42063246605851889</v>
      </c>
      <c r="I13" s="67"/>
    </row>
    <row r="14" spans="1:9" x14ac:dyDescent="0.25">
      <c r="A14" s="40"/>
      <c r="B14" s="40">
        <v>2021</v>
      </c>
      <c r="C14" s="41">
        <f>ROA!H6/ROA!I6</f>
        <v>5.560210724235181E-2</v>
      </c>
      <c r="D14" s="41">
        <f>CR!H6/CR!I6</f>
        <v>1.7431023811191826</v>
      </c>
      <c r="E14" s="41">
        <f>KM!G6/KM!H6</f>
        <v>4.3008284104341675E-2</v>
      </c>
      <c r="F14" s="41">
        <f>DPR!G6/DPR!H6</f>
        <v>0.25586303292477525</v>
      </c>
      <c r="I14" s="67"/>
    </row>
    <row r="15" spans="1:9" x14ac:dyDescent="0.25">
      <c r="A15" s="40"/>
      <c r="B15" s="40">
        <v>2022</v>
      </c>
      <c r="C15" s="41">
        <f>ROA!N6/ROA!O6</f>
        <v>1.6377948259996319E-2</v>
      </c>
      <c r="D15" s="41">
        <f>CR!N6/CR!O6</f>
        <v>0.88491270472997918</v>
      </c>
      <c r="E15" s="41">
        <f>KM!L6/KM!M6</f>
        <v>4.153925018061793E-2</v>
      </c>
      <c r="F15" s="41">
        <f>DPR!L6/DPR!M6</f>
        <v>1.2371106628419919</v>
      </c>
      <c r="I15" s="67"/>
    </row>
    <row r="16" spans="1:9" x14ac:dyDescent="0.25">
      <c r="A16" s="42" t="s">
        <v>15</v>
      </c>
      <c r="B16" s="42">
        <v>2020</v>
      </c>
      <c r="C16" s="43">
        <f>ROA!B7/ROA!C7</f>
        <v>0.15431944760637509</v>
      </c>
      <c r="D16" s="43">
        <f>CR!B7/CR!C7</f>
        <v>3.0192754499436354E-3</v>
      </c>
      <c r="E16" s="43">
        <f>KM!B7/KM!C7</f>
        <v>0.11466336000000001</v>
      </c>
      <c r="F16" s="43">
        <f>DPR!B7/DPR!C7</f>
        <v>0.29606279041501632</v>
      </c>
      <c r="I16" s="67"/>
    </row>
    <row r="17" spans="1:9" x14ac:dyDescent="0.25">
      <c r="A17" s="42"/>
      <c r="B17" s="42">
        <v>2021</v>
      </c>
      <c r="C17" s="43">
        <f>ROA!H7/ROA!I7</f>
        <v>0.14886099842850273</v>
      </c>
      <c r="D17" s="43">
        <f>CR!H7/CR!I7</f>
        <v>3.2240236520952923</v>
      </c>
      <c r="E17" s="43">
        <f>KM!G7/KM!H7</f>
        <v>0.11466336000000001</v>
      </c>
      <c r="F17" s="43">
        <f>DPR!G7/DPR!H7</f>
        <v>5.3035810365883014E-2</v>
      </c>
      <c r="I17" s="67"/>
    </row>
    <row r="18" spans="1:9" x14ac:dyDescent="0.25">
      <c r="A18" s="42"/>
      <c r="B18" s="42">
        <v>2022</v>
      </c>
      <c r="C18" s="43">
        <f>ROA!N7/ROA!O7</f>
        <v>0.11672986877159339</v>
      </c>
      <c r="D18" s="43">
        <f>CR!N7/CR!O7</f>
        <v>3.1233739150504238</v>
      </c>
      <c r="E18" s="43">
        <f>KM!L7/KM!M7</f>
        <v>0.11466336000000001</v>
      </c>
      <c r="F18" s="43">
        <f>DPR!L7/DPR!M7</f>
        <v>5.3011267605633801E-2</v>
      </c>
      <c r="I18" s="67"/>
    </row>
    <row r="19" spans="1:9" x14ac:dyDescent="0.25">
      <c r="A19" s="44" t="s">
        <v>16</v>
      </c>
      <c r="B19" s="44">
        <v>2020</v>
      </c>
      <c r="C19" s="45">
        <f>ROA!B8/ROA!C8</f>
        <v>1.8401495653355041E-2</v>
      </c>
      <c r="D19" s="45">
        <f>CR!B8/CR!C8</f>
        <v>0.43461347136493289</v>
      </c>
      <c r="E19" s="45">
        <f>KM!B8/KM!C8</f>
        <v>0.711188713310686</v>
      </c>
      <c r="F19" s="45">
        <f>DPR!B8/DPR!C8</f>
        <v>0.7451950338819322</v>
      </c>
      <c r="I19" s="67"/>
    </row>
    <row r="20" spans="1:9" x14ac:dyDescent="0.25">
      <c r="A20" s="44"/>
      <c r="B20" s="44">
        <v>2021</v>
      </c>
      <c r="C20" s="45">
        <f>ROA!H8/ROA!I8</f>
        <v>31.158631578947368</v>
      </c>
      <c r="D20" s="45">
        <f>CR!H8/CR!I8</f>
        <v>0.71654401388206512</v>
      </c>
      <c r="E20" s="45">
        <f>KM!G8/KM!H8</f>
        <v>0.70846963980122946</v>
      </c>
      <c r="F20" s="45">
        <f>DPR!G8/DPR!H8</f>
        <v>0.95660440462556628</v>
      </c>
      <c r="I20" s="67"/>
    </row>
    <row r="21" spans="1:9" x14ac:dyDescent="0.25">
      <c r="A21" s="44"/>
      <c r="B21" s="44">
        <v>2022</v>
      </c>
      <c r="C21" s="45">
        <f>ROA!N8/ROA!O8</f>
        <v>0.33012379642365886</v>
      </c>
      <c r="D21" s="45">
        <f>CR!N8/CR!O8</f>
        <v>0.52081074310225117</v>
      </c>
      <c r="E21" s="45">
        <f>KM!L8/KM!M8</f>
        <v>0.71152239974409714</v>
      </c>
      <c r="F21" s="45">
        <f>DPR!L8/DPR!M8</f>
        <v>6.5820920502092051</v>
      </c>
      <c r="I21" s="67"/>
    </row>
    <row r="22" spans="1:9" x14ac:dyDescent="0.25">
      <c r="A22" s="38" t="s">
        <v>17</v>
      </c>
      <c r="B22" s="38">
        <v>2020</v>
      </c>
      <c r="C22" s="39">
        <f>ROA!B9/ROA!C9</f>
        <v>0.125</v>
      </c>
      <c r="D22" s="39">
        <f>CR!B9/CR!C9</f>
        <v>0.43587986790100974</v>
      </c>
      <c r="E22" s="39">
        <f>KM!B9/KM!C9</f>
        <v>0.10466257752734245</v>
      </c>
      <c r="F22" s="39">
        <f>DPR!B9/DPR!C9</f>
        <v>5.5076004886743704E-2</v>
      </c>
      <c r="I22" s="67"/>
    </row>
    <row r="23" spans="1:9" x14ac:dyDescent="0.25">
      <c r="A23" s="38"/>
      <c r="B23" s="38">
        <v>2021</v>
      </c>
      <c r="C23" s="39">
        <f>ROA!H9/ROA!I9</f>
        <v>103.4450374409551</v>
      </c>
      <c r="D23" s="39">
        <f>CR!H9/CR!I9</f>
        <v>0.44621660118114032</v>
      </c>
      <c r="E23" s="39">
        <f>KM!G9/KM!H9</f>
        <v>0.10466257752734245</v>
      </c>
      <c r="F23" s="39">
        <f>DPR!G9/DPR!H9</f>
        <v>4.5336548691396555E-2</v>
      </c>
      <c r="I23" s="67"/>
    </row>
    <row r="24" spans="1:9" x14ac:dyDescent="0.25">
      <c r="A24" s="38"/>
      <c r="B24" s="38">
        <v>2022</v>
      </c>
      <c r="C24" s="39">
        <f>ROA!N9/ROA!O9</f>
        <v>5.6958545951753979E-3</v>
      </c>
      <c r="D24" s="39">
        <f>CR!N9/CR!O9</f>
        <v>0.44117841286788012</v>
      </c>
      <c r="E24" s="39">
        <f>KM!L9/KM!M9</f>
        <v>3.9616292644114447E-2</v>
      </c>
      <c r="F24" s="39">
        <f>DPR!L9/DPR!M9</f>
        <v>0.66624454148471612</v>
      </c>
      <c r="I24" s="67"/>
    </row>
    <row r="25" spans="1:9" x14ac:dyDescent="0.25">
      <c r="A25" s="46" t="s">
        <v>18</v>
      </c>
      <c r="B25" s="46">
        <v>2020</v>
      </c>
      <c r="C25" s="47">
        <f>ROA!B10/ROA!C10</f>
        <v>7.5658180197563565E-3</v>
      </c>
      <c r="D25" s="47">
        <f>CR!B10/CR!C10</f>
        <v>5.6838950777075317</v>
      </c>
      <c r="E25" s="47">
        <f>KM!B10/KM!C10</f>
        <v>5.9191262770454542E-2</v>
      </c>
      <c r="F25" s="47">
        <f>DPR!B10/DPR!C10</f>
        <v>0.41378913876760576</v>
      </c>
      <c r="I25" s="67"/>
    </row>
    <row r="26" spans="1:9" x14ac:dyDescent="0.25">
      <c r="A26" s="46"/>
      <c r="B26" s="46">
        <v>2021</v>
      </c>
      <c r="C26" s="47">
        <f>ROA!H10/ROA!I10</f>
        <v>6.2730495217234283E-2</v>
      </c>
      <c r="D26" s="47">
        <f>CR!H10/CR!I10</f>
        <v>4.1618466019221332</v>
      </c>
      <c r="E26" s="47">
        <f>KM!G10/KM!H10</f>
        <v>5.9191262770454542E-2</v>
      </c>
      <c r="F26" s="47">
        <f>DPR!G10/DPR!H10</f>
        <v>6.3240924185971326E-4</v>
      </c>
      <c r="I26" s="67"/>
    </row>
    <row r="27" spans="1:9" x14ac:dyDescent="0.25">
      <c r="A27" s="46"/>
      <c r="B27" s="46">
        <v>2022</v>
      </c>
      <c r="C27" s="47">
        <f>ROA!N10/ROA!O10</f>
        <v>6.7612728805837546E-2</v>
      </c>
      <c r="D27" s="47">
        <f>CR!N10/CR!O10</f>
        <v>3.3809358881278206</v>
      </c>
      <c r="E27" s="47">
        <f>KM!L10/KM!M10</f>
        <v>5.9036933632630129E-2</v>
      </c>
      <c r="F27" s="47">
        <f>DPR!L10/DPR!M10</f>
        <v>0.18108485344938588</v>
      </c>
      <c r="I27" s="67"/>
    </row>
    <row r="28" spans="1:9" x14ac:dyDescent="0.25">
      <c r="A28" s="48" t="s">
        <v>19</v>
      </c>
      <c r="B28" s="48">
        <v>2020</v>
      </c>
      <c r="C28" s="49">
        <f>ROA!B11/ROA!C11</f>
        <v>6.7596521979381499E-2</v>
      </c>
      <c r="D28" s="49">
        <f>CR!B11/CR!C11</f>
        <v>3.1041695567029528</v>
      </c>
      <c r="E28" s="49">
        <f>KM!B11/KM!C11</f>
        <v>0.19439978343599781</v>
      </c>
      <c r="F28" s="49">
        <f>DPR!B11/DPR!C11</f>
        <v>0.13276492519120242</v>
      </c>
      <c r="I28" s="67"/>
    </row>
    <row r="29" spans="1:9" x14ac:dyDescent="0.25">
      <c r="A29" s="48"/>
      <c r="B29" s="48">
        <v>2021</v>
      </c>
      <c r="C29" s="49">
        <f>ROA!H11/ROA!I11</f>
        <v>2.1611424802569883E-2</v>
      </c>
      <c r="D29" s="49">
        <f>CR!H11/CR!I11</f>
        <v>2.2890079155270415</v>
      </c>
      <c r="E29" s="49">
        <f>KM!G11/KM!H11</f>
        <v>0.19062962999999999</v>
      </c>
      <c r="F29" s="49">
        <f>DPR!G11/DPR!H11</f>
        <v>0.36173344104890914</v>
      </c>
      <c r="I29" s="67"/>
    </row>
    <row r="30" spans="1:9" x14ac:dyDescent="0.25">
      <c r="A30" s="48"/>
      <c r="B30" s="48">
        <v>2022</v>
      </c>
      <c r="C30" s="49">
        <f>ROA!N11/ROA!O11</f>
        <v>4.9398892984253262E-2</v>
      </c>
      <c r="D30" s="49">
        <f>CR!N11/CR!O11</f>
        <v>3.4485316877594787</v>
      </c>
      <c r="E30" s="49">
        <f>KM!L11/KM!M11</f>
        <v>0.19439978343599781</v>
      </c>
      <c r="F30" s="49">
        <f>DPR!L11/DPR!M11</f>
        <v>0.16229368422764229</v>
      </c>
      <c r="I30" s="67"/>
    </row>
    <row r="31" spans="1:9" x14ac:dyDescent="0.25">
      <c r="A31" s="54" t="s">
        <v>20</v>
      </c>
      <c r="B31" s="54">
        <v>2020</v>
      </c>
      <c r="C31" s="55">
        <f>ROA!B12/ROA!C12</f>
        <v>6.8500472928964828E-2</v>
      </c>
      <c r="D31" s="55">
        <f>CR!B12/CR!C12</f>
        <v>4.5735547068723079</v>
      </c>
      <c r="E31" s="55">
        <f>KM!B12/KM!C12</f>
        <v>5.9774755631109219E-2</v>
      </c>
      <c r="F31" s="55">
        <f>DPR!B12/DPR!C12</f>
        <v>0.63952512207903278</v>
      </c>
      <c r="I31" s="67"/>
    </row>
    <row r="32" spans="1:9" x14ac:dyDescent="0.25">
      <c r="A32" s="54"/>
      <c r="B32" s="54">
        <v>2021</v>
      </c>
      <c r="C32" s="55">
        <f>ROA!H12/ROA!I12</f>
        <v>7.106870390489424E-2</v>
      </c>
      <c r="D32" s="55">
        <f>CR!H12/CR!I12</f>
        <v>4.5348034646032902</v>
      </c>
      <c r="E32" s="55">
        <f>KM!G12/KM!H12</f>
        <v>5.9774755631109219E-2</v>
      </c>
      <c r="F32" s="55">
        <f>DPR!G12/DPR!H12</f>
        <v>0.45633939393939393</v>
      </c>
      <c r="I32" s="67"/>
    </row>
    <row r="33" spans="1:9" x14ac:dyDescent="0.25">
      <c r="A33" s="54"/>
      <c r="B33" s="54">
        <v>2022</v>
      </c>
      <c r="C33" s="55">
        <f>ROA!N12/ROA!O12</f>
        <v>5.5597553184831422E-2</v>
      </c>
      <c r="D33" s="55">
        <f>CR!N12/CR!O12</f>
        <v>0.67611829283712144</v>
      </c>
      <c r="E33" s="55">
        <f>KM!L12/KM!M12</f>
        <v>5.9774755631109219E-2</v>
      </c>
      <c r="F33" s="55">
        <f>DPR!L12/DPR!M12</f>
        <v>0.38765127551542716</v>
      </c>
      <c r="I33" s="67"/>
    </row>
    <row r="34" spans="1:9" x14ac:dyDescent="0.25">
      <c r="A34" s="52" t="s">
        <v>21</v>
      </c>
      <c r="B34" s="52">
        <v>2020</v>
      </c>
      <c r="C34" s="53">
        <f>ROA!B13/ROA!C13</f>
        <v>0.16557622723457407</v>
      </c>
      <c r="D34" s="53">
        <f>CR!B13/CR!C13</f>
        <v>1.7781214196529505</v>
      </c>
      <c r="E34" s="53">
        <f>KM!B13/KM!C13</f>
        <v>0.37322143448018708</v>
      </c>
      <c r="F34" s="53">
        <f>DPR!B13/DPR!C13</f>
        <v>0.49378807475437864</v>
      </c>
      <c r="I34" s="67"/>
    </row>
    <row r="35" spans="1:9" x14ac:dyDescent="0.25">
      <c r="A35" s="52"/>
      <c r="B35" s="52">
        <v>2021</v>
      </c>
      <c r="C35" s="53">
        <f>ROA!H13/ROA!I13</f>
        <v>2.1215889409388538E-4</v>
      </c>
      <c r="D35" s="53">
        <f>CR!H13/CR!I13</f>
        <v>2.1644569046525861</v>
      </c>
      <c r="E35" s="53">
        <f>KM!G13/KM!H13</f>
        <v>0.37322143448018708</v>
      </c>
      <c r="F35" s="53">
        <f>DPR!G13/DPR!H13</f>
        <v>4.6051229264705881E-2</v>
      </c>
      <c r="I35" s="67"/>
    </row>
    <row r="36" spans="1:9" x14ac:dyDescent="0.25">
      <c r="A36" s="52"/>
      <c r="B36" s="52">
        <v>2022</v>
      </c>
      <c r="C36" s="53">
        <f>ROA!N13/ROA!O13</f>
        <v>0.22550873941210756</v>
      </c>
      <c r="D36" s="53">
        <f>CR!N13/CR!O13</f>
        <v>21.479613806470145</v>
      </c>
      <c r="E36" s="53">
        <f>KM!L13/KM!M13</f>
        <v>0.37322143448018708</v>
      </c>
      <c r="F36" s="53">
        <f>DPR!L13/DPR!M13</f>
        <v>0.56489563099281592</v>
      </c>
      <c r="I36" s="67"/>
    </row>
    <row r="37" spans="1:9" x14ac:dyDescent="0.25">
      <c r="A37" s="50" t="s">
        <v>22</v>
      </c>
      <c r="B37" s="50">
        <v>2020</v>
      </c>
      <c r="C37" s="51">
        <f>ROA!B14/ROA!C14</f>
        <v>2.0034640763820394E-4</v>
      </c>
      <c r="D37" s="51">
        <f>CR!B14/CR!C14</f>
        <v>1.1503033740911821</v>
      </c>
      <c r="E37" s="51">
        <f>KM!B14/KM!C14</f>
        <v>2.6342643903626419E-2</v>
      </c>
      <c r="F37" s="51">
        <f>DPR!B14/DPR!C14</f>
        <v>1.8447285326149712</v>
      </c>
      <c r="I37" s="67"/>
    </row>
    <row r="38" spans="1:9" x14ac:dyDescent="0.25">
      <c r="A38" s="50"/>
      <c r="B38" s="50">
        <v>2021</v>
      </c>
      <c r="C38" s="51">
        <f>ROA!H14/ROA!I14</f>
        <v>0.363619925398116</v>
      </c>
      <c r="D38" s="51">
        <f>CR!H14/CR!I14</f>
        <v>1.7492625245016389</v>
      </c>
      <c r="E38" s="51">
        <f>KM!G14/KM!H14</f>
        <v>2.6342643903626419E-2</v>
      </c>
      <c r="F38" s="51">
        <f>DPR!G14/DPR!H14</f>
        <v>0.14535287679210646</v>
      </c>
      <c r="I38" s="67"/>
    </row>
    <row r="39" spans="1:9" x14ac:dyDescent="0.25">
      <c r="A39" s="50"/>
      <c r="B39" s="50">
        <v>2022</v>
      </c>
      <c r="C39" s="51">
        <f>ROA!N14/ROA!O14</f>
        <v>0.24179510302115093</v>
      </c>
      <c r="D39" s="51">
        <f>CR!N14/CR!O14</f>
        <v>2.7183971964851641</v>
      </c>
      <c r="E39" s="51">
        <f>KM!L14/KM!M14</f>
        <v>1.4745408007611451E-2</v>
      </c>
      <c r="F39" s="51">
        <f>DPR!L14/DPR!M14</f>
        <v>0.78157143356643355</v>
      </c>
      <c r="I39" s="67"/>
    </row>
    <row r="40" spans="1:9" x14ac:dyDescent="0.25">
      <c r="A40" s="56" t="s">
        <v>23</v>
      </c>
      <c r="B40" s="56">
        <v>2020</v>
      </c>
      <c r="C40" s="57">
        <f>ROA!B15/ROA!C15</f>
        <v>28.825409836065575</v>
      </c>
      <c r="D40" s="57">
        <f>CR!B15/CR!C15</f>
        <v>1.135830770038931</v>
      </c>
      <c r="E40" s="57">
        <f>KM!B15/KM!C15</f>
        <v>0.55943061311784492</v>
      </c>
      <c r="F40" s="57">
        <f>DPR!B15/DPR!C15</f>
        <v>0.35598521467159511</v>
      </c>
      <c r="I40" s="67"/>
    </row>
    <row r="41" spans="1:9" x14ac:dyDescent="0.25">
      <c r="A41" s="56"/>
      <c r="B41" s="56">
        <v>2021</v>
      </c>
      <c r="C41" s="57">
        <f>ROA!H15/ROA!I15</f>
        <v>6.8485127207135316E-2</v>
      </c>
      <c r="D41" s="57">
        <f>CR!H15/CR!I15</f>
        <v>2.1440706613993257</v>
      </c>
      <c r="E41" s="57">
        <f>KM!G15/KM!H15</f>
        <v>1.7594891475551155E-2</v>
      </c>
      <c r="F41" s="57">
        <f>DPR!G15/DPR!H15</f>
        <v>0.12876573105021796</v>
      </c>
      <c r="I41" s="67"/>
    </row>
    <row r="42" spans="1:9" x14ac:dyDescent="0.25">
      <c r="A42" s="56"/>
      <c r="B42" s="56">
        <v>2022</v>
      </c>
      <c r="C42" s="57">
        <f>ROA!N15/ROA!O15</f>
        <v>4.1297846280231344E-2</v>
      </c>
      <c r="D42" s="57">
        <f>CR!N15/CR!O15</f>
        <v>2.2707855777096677</v>
      </c>
      <c r="E42" s="57">
        <f>KM!L15/KM!M15</f>
        <v>1.7594891475551155E-2</v>
      </c>
      <c r="F42" s="57">
        <f>DPR!L15/DPR!M15</f>
        <v>0.1386043439736602</v>
      </c>
      <c r="I42" s="67"/>
    </row>
    <row r="43" spans="1:9" x14ac:dyDescent="0.25">
      <c r="A43" s="60" t="s">
        <v>52</v>
      </c>
      <c r="B43" s="60">
        <v>2020</v>
      </c>
      <c r="C43" s="61">
        <f>ROA!B16/ROA!C16</f>
        <v>6.6746585848695056E-2</v>
      </c>
      <c r="D43" s="61">
        <f>CR!B16/CR!C16</f>
        <v>0.90607810289052348</v>
      </c>
      <c r="E43" s="61">
        <f>KM!B16/KM!C16</f>
        <v>0.51516857462432253</v>
      </c>
      <c r="F43" s="61">
        <f>DPR!B16/DPR!C16</f>
        <v>0.24633856812308122</v>
      </c>
      <c r="I43" s="67"/>
    </row>
    <row r="44" spans="1:9" x14ac:dyDescent="0.25">
      <c r="A44" s="60"/>
      <c r="B44" s="60">
        <v>2021</v>
      </c>
      <c r="C44" s="61">
        <f>ROA!H16/ROA!I16</f>
        <v>14.982039714613368</v>
      </c>
      <c r="D44" s="61">
        <f>CR!H16/CR!I16</f>
        <v>1.0611877603684656</v>
      </c>
      <c r="E44" s="61">
        <f>KM!G16/KM!H16</f>
        <v>0.16516859450546137</v>
      </c>
      <c r="F44" s="61">
        <f>DPR!G16/DPR!H16</f>
        <v>1.6442258387257148E-2</v>
      </c>
      <c r="I44" s="67"/>
    </row>
    <row r="45" spans="1:9" x14ac:dyDescent="0.25">
      <c r="A45" s="60"/>
      <c r="B45" s="60">
        <v>2022</v>
      </c>
      <c r="C45" s="61">
        <f>ROA!N16/ROA!O16</f>
        <v>1.1099441893051653E-4</v>
      </c>
      <c r="D45" s="61">
        <f>CR!N16/CR!O16</f>
        <v>1.2290546607082686</v>
      </c>
      <c r="E45" s="61">
        <f>KM!L16/KM!M16</f>
        <v>0.16516859450546137</v>
      </c>
      <c r="F45" s="61">
        <f>DPR!L16/DPR!M16</f>
        <v>128.09905647936969</v>
      </c>
      <c r="I45" s="67"/>
    </row>
    <row r="46" spans="1:9" x14ac:dyDescent="0.25">
      <c r="A46" s="58" t="s">
        <v>25</v>
      </c>
      <c r="B46" s="58">
        <v>2020</v>
      </c>
      <c r="C46" s="59">
        <f>ROA!B17/ROA!C17</f>
        <v>5.4788498870066496E-2</v>
      </c>
      <c r="D46" s="59">
        <f>CR!B17/CR!C17</f>
        <v>2.3692144953729972</v>
      </c>
      <c r="E46" s="59">
        <f>KM!B17/KM!C17</f>
        <v>5.8105077680935984E-4</v>
      </c>
      <c r="F46" s="59">
        <f>DPR!B17/DPR!C17</f>
        <v>0.40110925636745465</v>
      </c>
      <c r="I46" s="67"/>
    </row>
    <row r="47" spans="1:9" x14ac:dyDescent="0.25">
      <c r="A47" s="58"/>
      <c r="B47" s="58">
        <v>2021</v>
      </c>
      <c r="C47" s="59">
        <f>ROA!H17/ROA!I17</f>
        <v>6.9657592612255015E-2</v>
      </c>
      <c r="D47" s="59">
        <f>CR!H17/CR!I17</f>
        <v>0.20595137643708469</v>
      </c>
      <c r="E47" s="59">
        <f>KM!G17/KM!H17</f>
        <v>3.1359895600309949E-4</v>
      </c>
      <c r="F47" s="59">
        <f>DPR!G17/DPR!H17</f>
        <v>0.20886422262174625</v>
      </c>
      <c r="I47" s="67"/>
    </row>
    <row r="48" spans="1:9" x14ac:dyDescent="0.25">
      <c r="A48" s="58"/>
      <c r="B48" s="58">
        <v>2022</v>
      </c>
      <c r="C48" s="59">
        <f>ROA!N17/ROA!O17</f>
        <v>9.779891942114266E-2</v>
      </c>
      <c r="D48" s="59">
        <f>CR!N17/CR!O17</f>
        <v>1.0603914445944911</v>
      </c>
      <c r="E48" s="59">
        <f>KM!L17/KM!M17</f>
        <v>3.1359895600309949E-4</v>
      </c>
      <c r="F48" s="59">
        <f>DPR!L17/DPR!M17</f>
        <v>0.28243443839683324</v>
      </c>
      <c r="I48" s="67"/>
    </row>
    <row r="49" spans="1:11" x14ac:dyDescent="0.25">
      <c r="A49" s="62" t="s">
        <v>35</v>
      </c>
      <c r="B49" s="62">
        <v>2020</v>
      </c>
      <c r="C49" s="63">
        <f>ROA!B18/ROA!C18</f>
        <v>1.7513942263339004E-2</v>
      </c>
      <c r="D49" s="63">
        <f>CR!B18/CR!C18</f>
        <v>4.4907703549322884</v>
      </c>
      <c r="E49" s="63">
        <f>KM!B18/KM!C18</f>
        <v>4.8648895718685511E-2</v>
      </c>
      <c r="F49" s="63">
        <f>DPR!B18/DPR!C18</f>
        <v>3.5843144335930321</v>
      </c>
      <c r="I49" s="67"/>
    </row>
    <row r="50" spans="1:11" x14ac:dyDescent="0.25">
      <c r="A50" s="62"/>
      <c r="B50" s="62">
        <v>2021</v>
      </c>
      <c r="C50" s="63">
        <f>ROA!H18/ROA!I18</f>
        <v>4.7817364972991626E-2</v>
      </c>
      <c r="D50" s="63">
        <f>CR!H18/CR!I18</f>
        <v>2.3385628674631662</v>
      </c>
      <c r="E50" s="63">
        <f>KM!G18/KM!H18</f>
        <v>0.40905818181818182</v>
      </c>
      <c r="F50" s="63">
        <f>DPR!G18/DPR!H18</f>
        <v>3.8545125242806648</v>
      </c>
      <c r="I50" s="67"/>
    </row>
    <row r="51" spans="1:11" x14ac:dyDescent="0.25">
      <c r="A51" s="62"/>
      <c r="B51" s="62">
        <v>2022</v>
      </c>
      <c r="C51" s="63">
        <f>ROA!N18/ROA!O18</f>
        <v>7.1662600649429919E-2</v>
      </c>
      <c r="D51" s="63">
        <f>CR!N18/CR!O18</f>
        <v>0.19085346807033207</v>
      </c>
      <c r="E51" s="63">
        <f>KM!L18/KM!M18</f>
        <v>4.0909090909090908</v>
      </c>
      <c r="F51" s="63">
        <f>DPR!L18/DPR!M18</f>
        <v>2.902280698334692</v>
      </c>
      <c r="I51" s="67"/>
    </row>
    <row r="52" spans="1:11" x14ac:dyDescent="0.25">
      <c r="A52" s="64" t="s">
        <v>36</v>
      </c>
      <c r="B52" s="64">
        <v>2020</v>
      </c>
      <c r="C52" s="65">
        <f>ROA!B19/ROA!C19</f>
        <v>6.2612239295439199E-3</v>
      </c>
      <c r="D52" s="65">
        <f>CR!B19/CR!C19</f>
        <v>3.1678602163422257E-4</v>
      </c>
      <c r="E52" s="65">
        <f>KM!B19/KM!C19</f>
        <v>7.9804749683896059E-2</v>
      </c>
      <c r="F52" s="65">
        <f>DPR!B19/DPR!C19</f>
        <v>3.4120311915831786E-2</v>
      </c>
      <c r="K52" s="67"/>
    </row>
    <row r="53" spans="1:11" x14ac:dyDescent="0.25">
      <c r="A53" s="64"/>
      <c r="B53" s="64">
        <v>2021</v>
      </c>
      <c r="C53" s="64">
        <f>ROA!H19/ROA!I19</f>
        <v>1.8823700612738319E-4</v>
      </c>
      <c r="D53" s="64">
        <f>CR!H19/CR!I19</f>
        <v>2.9198969107705679E-3</v>
      </c>
      <c r="E53" s="64">
        <f>KM!G19/KM!H19</f>
        <v>7.9804749683896059E-2</v>
      </c>
      <c r="F53" s="65">
        <f>DPR!G19/DPR!H19</f>
        <v>0.15814891048975438</v>
      </c>
      <c r="K53" s="67"/>
    </row>
    <row r="54" spans="1:11" x14ac:dyDescent="0.25">
      <c r="A54" s="64"/>
      <c r="B54" s="64">
        <v>2022</v>
      </c>
      <c r="C54" s="64">
        <f>ROA!N19/ROA!O19</f>
        <v>2.1370648352569209E-4</v>
      </c>
      <c r="D54" s="64">
        <f>CR!N19/CR!O19</f>
        <v>2.9441023247481247E-3</v>
      </c>
      <c r="E54" s="64">
        <f>KM!L19/KM!M19</f>
        <v>7.9804749683896059E-2</v>
      </c>
      <c r="F54" s="65">
        <f>DPR!L19/DPR!M19</f>
        <v>0.15369295598881985</v>
      </c>
    </row>
  </sheetData>
  <mergeCells count="4">
    <mergeCell ref="A2:A3"/>
    <mergeCell ref="A1:F1"/>
    <mergeCell ref="C2:F2"/>
    <mergeCell ref="B2:B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zoomScale="80" zoomScaleNormal="80" workbookViewId="0">
      <selection activeCell="B24" sqref="B24:B40"/>
    </sheetView>
  </sheetViews>
  <sheetFormatPr defaultRowHeight="15" x14ac:dyDescent="0.25"/>
  <cols>
    <col min="1" max="1" width="17.85546875" customWidth="1"/>
    <col min="2" max="2" width="25.5703125" customWidth="1"/>
    <col min="3" max="3" width="30.85546875" customWidth="1"/>
    <col min="4" max="4" width="23" customWidth="1"/>
    <col min="6" max="6" width="17.28515625" customWidth="1"/>
    <col min="7" max="7" width="29" customWidth="1"/>
    <col min="8" max="8" width="31.7109375" customWidth="1"/>
    <col min="9" max="9" width="19.5703125" customWidth="1"/>
    <col min="11" max="11" width="18.85546875" customWidth="1"/>
    <col min="12" max="12" width="27.5703125" customWidth="1"/>
    <col min="13" max="13" width="33.42578125" customWidth="1"/>
    <col min="14" max="14" width="19.7109375" customWidth="1"/>
  </cols>
  <sheetData>
    <row r="1" spans="1:14" x14ac:dyDescent="0.25">
      <c r="A1" s="68" t="s">
        <v>28</v>
      </c>
      <c r="B1" s="68"/>
      <c r="C1" s="68"/>
      <c r="D1" s="68"/>
      <c r="F1" s="68" t="s">
        <v>32</v>
      </c>
      <c r="G1" s="68"/>
      <c r="H1" s="68"/>
      <c r="I1" s="68"/>
      <c r="K1" s="68" t="s">
        <v>33</v>
      </c>
      <c r="L1" s="68"/>
      <c r="M1" s="68"/>
      <c r="N1" s="68"/>
    </row>
    <row r="2" spans="1:14" x14ac:dyDescent="0.25">
      <c r="A2" s="18" t="s">
        <v>10</v>
      </c>
      <c r="B2" s="18" t="s">
        <v>0</v>
      </c>
      <c r="C2" s="18" t="s">
        <v>1</v>
      </c>
      <c r="D2" s="18" t="s">
        <v>2</v>
      </c>
      <c r="F2" s="18" t="s">
        <v>10</v>
      </c>
      <c r="G2" s="18" t="s">
        <v>0</v>
      </c>
      <c r="H2" s="18" t="s">
        <v>1</v>
      </c>
      <c r="I2" s="18" t="s">
        <v>2</v>
      </c>
      <c r="K2" s="18" t="s">
        <v>10</v>
      </c>
      <c r="L2" s="18" t="s">
        <v>0</v>
      </c>
      <c r="M2" s="18" t="s">
        <v>1</v>
      </c>
      <c r="N2" s="18" t="s">
        <v>2</v>
      </c>
    </row>
    <row r="3" spans="1:14" x14ac:dyDescent="0.25">
      <c r="A3" s="1" t="s">
        <v>12</v>
      </c>
      <c r="B3" s="9">
        <f t="shared" ref="B3:B19" si="0">B24/C24</f>
        <v>8.1000000000000004E-5</v>
      </c>
      <c r="C3" s="4">
        <v>234000000</v>
      </c>
      <c r="D3" s="4">
        <f>B3/C3</f>
        <v>3.4615384615384617E-13</v>
      </c>
      <c r="E3" s="3"/>
      <c r="F3" s="1" t="s">
        <v>12</v>
      </c>
      <c r="G3" s="1">
        <f t="shared" ref="G3:G19" si="1">G24/H24</f>
        <v>112</v>
      </c>
      <c r="H3" s="4">
        <v>221000000</v>
      </c>
      <c r="I3" s="9"/>
      <c r="J3" s="3"/>
      <c r="K3" s="1" t="s">
        <v>12</v>
      </c>
      <c r="L3" s="1">
        <f t="shared" ref="L3:L19" si="2">L24/M24</f>
        <v>108</v>
      </c>
      <c r="M3" s="4">
        <v>179000000</v>
      </c>
      <c r="N3" s="9"/>
    </row>
    <row r="4" spans="1:14" x14ac:dyDescent="0.25">
      <c r="A4" s="1" t="s">
        <v>26</v>
      </c>
      <c r="B4" s="9">
        <f t="shared" si="0"/>
        <v>1.2E-2</v>
      </c>
      <c r="C4" s="4">
        <v>108000000</v>
      </c>
      <c r="D4" s="4">
        <f>B4/C4</f>
        <v>1.1111111111111112E-10</v>
      </c>
      <c r="E4" s="3"/>
      <c r="F4" s="1" t="s">
        <v>26</v>
      </c>
      <c r="G4" s="1">
        <f t="shared" si="1"/>
        <v>2.5000000000000001E-2</v>
      </c>
      <c r="H4" s="4">
        <v>241000</v>
      </c>
      <c r="I4" s="9"/>
      <c r="J4" s="3"/>
      <c r="K4" s="1" t="s">
        <v>26</v>
      </c>
      <c r="L4" s="1">
        <f t="shared" si="2"/>
        <v>4.9000000000000002E-2</v>
      </c>
      <c r="M4" s="4">
        <v>346000</v>
      </c>
      <c r="N4" s="9"/>
    </row>
    <row r="5" spans="1:14" x14ac:dyDescent="0.25">
      <c r="A5" s="1" t="s">
        <v>13</v>
      </c>
      <c r="B5" s="9">
        <f t="shared" si="0"/>
        <v>10</v>
      </c>
      <c r="C5" s="4">
        <v>25870000000</v>
      </c>
      <c r="D5" s="1"/>
      <c r="E5" s="3"/>
      <c r="F5" s="1" t="s">
        <v>13</v>
      </c>
      <c r="G5" s="1">
        <f t="shared" si="1"/>
        <v>5.8783824870781389</v>
      </c>
      <c r="H5" s="4">
        <v>3974</v>
      </c>
      <c r="I5" s="4"/>
      <c r="J5" s="3"/>
      <c r="K5" s="1" t="s">
        <v>13</v>
      </c>
      <c r="L5" s="1">
        <f t="shared" si="2"/>
        <v>21.55406911928651</v>
      </c>
      <c r="M5" s="4">
        <v>6343</v>
      </c>
      <c r="N5" s="9"/>
    </row>
    <row r="6" spans="1:14" x14ac:dyDescent="0.25">
      <c r="A6" s="1" t="s">
        <v>14</v>
      </c>
      <c r="B6" s="9">
        <f t="shared" si="0"/>
        <v>5</v>
      </c>
      <c r="C6" s="4">
        <v>11900000000</v>
      </c>
      <c r="D6" s="1"/>
      <c r="E6" s="3"/>
      <c r="F6" s="1" t="s">
        <v>14</v>
      </c>
      <c r="G6" s="1">
        <f t="shared" si="1"/>
        <v>7.9967446171325625</v>
      </c>
      <c r="H6" s="4">
        <v>3133</v>
      </c>
      <c r="I6" s="4"/>
      <c r="J6" s="3"/>
      <c r="K6" s="1" t="s">
        <v>14</v>
      </c>
      <c r="L6" s="1">
        <f t="shared" si="2"/>
        <v>12</v>
      </c>
      <c r="M6" s="4">
        <v>2260</v>
      </c>
      <c r="N6" s="9"/>
    </row>
    <row r="7" spans="1:14" x14ac:dyDescent="0.25">
      <c r="A7" s="1" t="s">
        <v>15</v>
      </c>
      <c r="B7" s="9">
        <f t="shared" si="0"/>
        <v>5.8999999999999997E-2</v>
      </c>
      <c r="C7" s="4">
        <v>198190000</v>
      </c>
      <c r="D7" s="1"/>
      <c r="E7" s="3"/>
      <c r="F7" s="1" t="s">
        <v>15</v>
      </c>
      <c r="G7" s="1">
        <f t="shared" si="1"/>
        <v>1.17728E-2</v>
      </c>
      <c r="H7" s="4">
        <v>1938844880</v>
      </c>
      <c r="I7" s="4"/>
      <c r="J7" s="3"/>
      <c r="K7" s="1" t="s">
        <v>15</v>
      </c>
      <c r="L7" s="1">
        <f t="shared" si="2"/>
        <v>1.00368E-2</v>
      </c>
      <c r="M7" s="4">
        <v>206250000</v>
      </c>
      <c r="N7" s="9"/>
    </row>
    <row r="8" spans="1:14" x14ac:dyDescent="0.25">
      <c r="A8" s="1" t="s">
        <v>16</v>
      </c>
      <c r="B8" s="9">
        <f t="shared" si="0"/>
        <v>1.7776198770380575E-2</v>
      </c>
      <c r="C8" s="4">
        <v>6140000000</v>
      </c>
      <c r="D8" s="1"/>
      <c r="E8" s="3"/>
      <c r="F8" s="1" t="s">
        <v>16</v>
      </c>
      <c r="G8" s="1">
        <f t="shared" si="1"/>
        <v>3.0204800303204613E-3</v>
      </c>
      <c r="H8" s="4">
        <v>18410</v>
      </c>
      <c r="I8" s="4"/>
      <c r="J8" s="3"/>
      <c r="K8" s="1" t="s">
        <v>16</v>
      </c>
      <c r="L8" s="1">
        <f t="shared" si="2"/>
        <v>3.3560889225782899E-3</v>
      </c>
      <c r="M8" s="4">
        <v>31000</v>
      </c>
      <c r="N8" s="9"/>
    </row>
    <row r="9" spans="1:14" x14ac:dyDescent="0.25">
      <c r="A9" s="1" t="s">
        <v>17</v>
      </c>
      <c r="B9" s="9">
        <f t="shared" si="0"/>
        <v>1.7934821597438255</v>
      </c>
      <c r="C9" s="4">
        <v>3159000000</v>
      </c>
      <c r="D9" s="1"/>
      <c r="E9" s="3"/>
      <c r="F9" s="1" t="s">
        <v>17</v>
      </c>
      <c r="G9" s="1">
        <f t="shared" si="1"/>
        <v>3.1265285359315998E-3</v>
      </c>
      <c r="H9" s="4">
        <v>1841000</v>
      </c>
      <c r="I9" s="4"/>
      <c r="J9" s="3"/>
      <c r="K9" s="1" t="s">
        <v>17</v>
      </c>
      <c r="L9" s="1">
        <f t="shared" si="2"/>
        <v>9.9502390222587448E-3</v>
      </c>
      <c r="M9" s="4">
        <v>32630000</v>
      </c>
      <c r="N9" s="9"/>
    </row>
    <row r="10" spans="1:14" x14ac:dyDescent="0.25">
      <c r="A10" s="1" t="s">
        <v>18</v>
      </c>
      <c r="B10" s="9">
        <f t="shared" si="0"/>
        <v>3</v>
      </c>
      <c r="C10" s="4">
        <v>11520000000</v>
      </c>
      <c r="D10" s="4"/>
      <c r="E10" s="3"/>
      <c r="F10" s="1" t="s">
        <v>18</v>
      </c>
      <c r="G10" s="1">
        <f t="shared" si="1"/>
        <v>4.3398804346155916E-2</v>
      </c>
      <c r="H10" s="4">
        <v>22723655893</v>
      </c>
      <c r="I10" s="4"/>
      <c r="J10" s="3"/>
      <c r="K10" s="1" t="s">
        <v>18</v>
      </c>
      <c r="L10" s="1">
        <f t="shared" si="2"/>
        <v>15</v>
      </c>
      <c r="M10" s="4">
        <v>27428849986</v>
      </c>
      <c r="N10" s="9"/>
    </row>
    <row r="11" spans="1:14" x14ac:dyDescent="0.25">
      <c r="A11" s="1" t="s">
        <v>19</v>
      </c>
      <c r="B11" s="9">
        <f t="shared" si="0"/>
        <v>20.356921530124758</v>
      </c>
      <c r="C11" s="4">
        <v>153000000</v>
      </c>
      <c r="D11" s="1"/>
      <c r="E11" s="3"/>
      <c r="F11" s="1" t="s">
        <v>19</v>
      </c>
      <c r="G11" s="1">
        <f t="shared" si="1"/>
        <v>20.356921530124758</v>
      </c>
      <c r="H11" s="4">
        <v>56000000</v>
      </c>
      <c r="I11" s="4"/>
      <c r="J11" s="3"/>
      <c r="K11" s="1" t="s">
        <v>19</v>
      </c>
      <c r="L11" s="1">
        <f t="shared" si="2"/>
        <v>20.356921530124758</v>
      </c>
      <c r="M11" s="4">
        <v>125000000</v>
      </c>
      <c r="N11" s="9"/>
    </row>
    <row r="12" spans="1:14" x14ac:dyDescent="0.25">
      <c r="A12" s="1" t="s">
        <v>20</v>
      </c>
      <c r="B12" s="9">
        <f t="shared" si="0"/>
        <v>5</v>
      </c>
      <c r="C12" s="4">
        <v>8000000</v>
      </c>
      <c r="D12" s="1"/>
      <c r="E12" s="3"/>
      <c r="F12" s="1" t="s">
        <v>20</v>
      </c>
      <c r="G12" s="1">
        <f t="shared" si="1"/>
        <v>4</v>
      </c>
      <c r="H12" s="4">
        <v>9000000</v>
      </c>
      <c r="I12" s="4"/>
      <c r="J12" s="3"/>
      <c r="K12" s="1" t="s">
        <v>20</v>
      </c>
      <c r="L12" s="1">
        <f t="shared" si="2"/>
        <v>4</v>
      </c>
      <c r="M12" s="4">
        <v>10000000</v>
      </c>
      <c r="N12" s="9"/>
    </row>
    <row r="13" spans="1:14" x14ac:dyDescent="0.25">
      <c r="A13" s="7" t="s">
        <v>27</v>
      </c>
      <c r="B13" s="9">
        <f t="shared" si="0"/>
        <v>21.943156368102589</v>
      </c>
      <c r="C13" s="4">
        <v>44350000</v>
      </c>
      <c r="D13" s="1"/>
      <c r="E13" s="3"/>
      <c r="F13" s="7" t="s">
        <v>27</v>
      </c>
      <c r="G13" s="1">
        <f t="shared" si="1"/>
        <v>2.9858463833086919</v>
      </c>
      <c r="H13" s="4">
        <v>64790000</v>
      </c>
      <c r="I13" s="4"/>
      <c r="J13" s="3"/>
      <c r="K13" s="7" t="s">
        <v>27</v>
      </c>
      <c r="L13" s="1">
        <f t="shared" si="2"/>
        <v>44.748665688469721</v>
      </c>
      <c r="M13" s="4">
        <v>79250000</v>
      </c>
      <c r="N13" s="9"/>
    </row>
    <row r="14" spans="1:14" x14ac:dyDescent="0.25">
      <c r="A14" s="7" t="s">
        <v>22</v>
      </c>
      <c r="B14" s="9">
        <f t="shared" si="0"/>
        <v>7</v>
      </c>
      <c r="C14" s="4">
        <v>3790000000</v>
      </c>
      <c r="D14" s="1"/>
      <c r="E14" s="3"/>
      <c r="F14" s="7" t="s">
        <v>22</v>
      </c>
      <c r="G14" s="1">
        <f t="shared" si="1"/>
        <v>15</v>
      </c>
      <c r="H14" s="4">
        <v>103200000</v>
      </c>
      <c r="I14" s="4"/>
      <c r="J14" s="3"/>
      <c r="K14" s="7" t="s">
        <v>22</v>
      </c>
      <c r="L14" s="1">
        <f t="shared" si="2"/>
        <v>50</v>
      </c>
      <c r="M14" s="4">
        <v>63970000</v>
      </c>
      <c r="N14" s="9"/>
    </row>
    <row r="15" spans="1:14" x14ac:dyDescent="0.25">
      <c r="A15" s="7" t="s">
        <v>23</v>
      </c>
      <c r="B15" s="9">
        <f t="shared" si="0"/>
        <v>8.7097229853804036E-3</v>
      </c>
      <c r="C15" s="4">
        <v>7065340735</v>
      </c>
      <c r="D15" s="1"/>
      <c r="E15" s="3"/>
      <c r="F15" s="7" t="s">
        <v>23</v>
      </c>
      <c r="G15" s="1">
        <f t="shared" si="1"/>
        <v>8.7097229853804036E-3</v>
      </c>
      <c r="H15" s="4">
        <v>7065340735</v>
      </c>
      <c r="I15" s="4"/>
      <c r="J15" s="3"/>
      <c r="K15" s="7" t="s">
        <v>23</v>
      </c>
      <c r="L15" s="1">
        <f t="shared" si="2"/>
        <v>5.899255077590689E-3</v>
      </c>
      <c r="M15" s="4">
        <v>7065340735</v>
      </c>
      <c r="N15" s="9"/>
    </row>
    <row r="16" spans="1:14" x14ac:dyDescent="0.25">
      <c r="A16" s="7" t="s">
        <v>24</v>
      </c>
      <c r="B16" s="9">
        <f t="shared" si="0"/>
        <v>10.650000000344759</v>
      </c>
      <c r="C16" s="4">
        <v>40000000</v>
      </c>
      <c r="D16" s="1"/>
      <c r="E16" s="3"/>
      <c r="F16" s="7" t="s">
        <v>24</v>
      </c>
      <c r="G16" s="1">
        <f t="shared" si="1"/>
        <v>10.650000000344759</v>
      </c>
      <c r="H16" s="4">
        <v>36000000</v>
      </c>
      <c r="I16" s="4"/>
      <c r="J16" s="3"/>
      <c r="K16" s="7" t="s">
        <v>24</v>
      </c>
      <c r="L16" s="1">
        <f t="shared" si="2"/>
        <v>10.650000000344759</v>
      </c>
      <c r="M16" s="4">
        <v>84000000</v>
      </c>
      <c r="N16" s="9"/>
    </row>
    <row r="17" spans="1:14" x14ac:dyDescent="0.25">
      <c r="A17" s="7" t="s">
        <v>25</v>
      </c>
      <c r="B17" s="9">
        <f t="shared" si="0"/>
        <v>0.18400064772575445</v>
      </c>
      <c r="C17" s="4">
        <v>399000000000</v>
      </c>
      <c r="D17" s="1"/>
      <c r="E17" s="3"/>
      <c r="F17" s="7" t="s">
        <v>25</v>
      </c>
      <c r="G17" s="1">
        <f t="shared" si="1"/>
        <v>0.13200422357986732</v>
      </c>
      <c r="H17" s="4">
        <v>499000000000</v>
      </c>
      <c r="I17" s="4"/>
      <c r="J17" s="3"/>
      <c r="K17" s="7" t="s">
        <v>25</v>
      </c>
      <c r="L17" s="1">
        <f t="shared" si="2"/>
        <v>0.28199105845579442</v>
      </c>
      <c r="M17" s="4">
        <v>715000000000</v>
      </c>
      <c r="N17" s="9"/>
    </row>
    <row r="18" spans="1:14" x14ac:dyDescent="0.25">
      <c r="A18" s="7" t="s">
        <v>35</v>
      </c>
      <c r="B18" s="9">
        <f t="shared" si="0"/>
        <v>0.75649242198096633</v>
      </c>
      <c r="C18" s="4">
        <v>149450000</v>
      </c>
      <c r="D18" s="1"/>
      <c r="E18" s="3"/>
      <c r="F18" s="7" t="s">
        <v>35</v>
      </c>
      <c r="G18" s="1">
        <f t="shared" si="1"/>
        <v>993.90362407626822</v>
      </c>
      <c r="H18" s="4">
        <v>2032</v>
      </c>
      <c r="I18" s="4"/>
      <c r="J18" s="3"/>
      <c r="K18" s="7" t="s">
        <v>35</v>
      </c>
      <c r="L18" s="1">
        <f t="shared" si="2"/>
        <v>993.90362407626822</v>
      </c>
      <c r="M18" s="4">
        <v>1022</v>
      </c>
      <c r="N18" s="9"/>
    </row>
    <row r="19" spans="1:14" x14ac:dyDescent="0.25">
      <c r="A19" s="7" t="s">
        <v>36</v>
      </c>
      <c r="B19" s="9">
        <f t="shared" si="0"/>
        <v>2.0000085297392625E-2</v>
      </c>
      <c r="C19" s="4">
        <v>85000000</v>
      </c>
      <c r="D19" s="1"/>
      <c r="E19" s="3"/>
      <c r="F19" s="7" t="s">
        <v>36</v>
      </c>
      <c r="G19" s="1">
        <f t="shared" si="1"/>
        <v>20.000085297392623</v>
      </c>
      <c r="H19" s="4">
        <v>115000000</v>
      </c>
      <c r="I19" s="4"/>
      <c r="J19" s="3"/>
      <c r="K19" s="7" t="s">
        <v>36</v>
      </c>
      <c r="L19" s="1">
        <f t="shared" si="2"/>
        <v>24.979355322028706</v>
      </c>
      <c r="M19" s="4">
        <v>147000000</v>
      </c>
      <c r="N19" s="9"/>
    </row>
    <row r="20" spans="1:14" x14ac:dyDescent="0.25">
      <c r="A20" s="3"/>
      <c r="B20" s="3"/>
      <c r="C20" s="3"/>
      <c r="E20" s="3"/>
      <c r="F20" s="3"/>
      <c r="G20" s="3"/>
      <c r="I20" s="3"/>
      <c r="J20" s="3"/>
      <c r="K20" s="3"/>
    </row>
    <row r="21" spans="1:14" x14ac:dyDescent="0.25">
      <c r="A21" s="3"/>
      <c r="B21" s="3"/>
      <c r="C21" s="3"/>
      <c r="E21" s="3"/>
      <c r="F21" s="3"/>
      <c r="G21" s="3"/>
      <c r="I21" s="3"/>
      <c r="J21" s="3"/>
      <c r="K21" s="3"/>
    </row>
    <row r="22" spans="1:14" x14ac:dyDescent="0.25">
      <c r="A22" s="68" t="s">
        <v>28</v>
      </c>
      <c r="B22" s="68"/>
      <c r="C22" s="68"/>
      <c r="D22" s="68"/>
      <c r="E22" s="3"/>
      <c r="F22" s="68" t="s">
        <v>32</v>
      </c>
      <c r="G22" s="68"/>
      <c r="H22" s="68"/>
      <c r="I22" s="68"/>
      <c r="J22" s="3"/>
      <c r="K22" s="68" t="s">
        <v>41</v>
      </c>
      <c r="L22" s="68"/>
      <c r="M22" s="68"/>
      <c r="N22" s="68"/>
    </row>
    <row r="23" spans="1:14" x14ac:dyDescent="0.25">
      <c r="A23" s="18" t="s">
        <v>10</v>
      </c>
      <c r="B23" s="18" t="s">
        <v>37</v>
      </c>
      <c r="C23" s="18" t="s">
        <v>38</v>
      </c>
      <c r="D23" s="18" t="s">
        <v>0</v>
      </c>
      <c r="E23" s="3"/>
      <c r="F23" s="18" t="s">
        <v>10</v>
      </c>
      <c r="G23" s="18" t="s">
        <v>39</v>
      </c>
      <c r="H23" s="18" t="s">
        <v>38</v>
      </c>
      <c r="I23" s="18" t="s">
        <v>0</v>
      </c>
      <c r="J23" s="3"/>
      <c r="K23" s="18" t="s">
        <v>10</v>
      </c>
      <c r="L23" s="18" t="s">
        <v>39</v>
      </c>
      <c r="M23" s="18" t="s">
        <v>40</v>
      </c>
      <c r="N23" s="18" t="s">
        <v>0</v>
      </c>
    </row>
    <row r="24" spans="1:14" x14ac:dyDescent="0.25">
      <c r="A24" s="1" t="s">
        <v>12</v>
      </c>
      <c r="B24" s="4">
        <v>1328238</v>
      </c>
      <c r="C24" s="4">
        <v>16398000000</v>
      </c>
      <c r="D24" s="1">
        <f>B24/C24</f>
        <v>8.1000000000000004E-5</v>
      </c>
      <c r="E24" s="3"/>
      <c r="F24" s="1" t="s">
        <v>12</v>
      </c>
      <c r="G24" s="4">
        <v>1836576000000</v>
      </c>
      <c r="H24" s="4">
        <v>16398000000</v>
      </c>
      <c r="I24" s="27">
        <f>G24/H24</f>
        <v>112</v>
      </c>
      <c r="J24" s="3"/>
      <c r="K24" s="1" t="s">
        <v>12</v>
      </c>
      <c r="L24" s="4">
        <v>1770984000000</v>
      </c>
      <c r="M24" s="24">
        <v>16398000000</v>
      </c>
      <c r="N24" s="27">
        <f>L24/M24</f>
        <v>108</v>
      </c>
    </row>
    <row r="25" spans="1:14" x14ac:dyDescent="0.25">
      <c r="A25" s="1" t="s">
        <v>26</v>
      </c>
      <c r="B25" s="4">
        <v>7346976</v>
      </c>
      <c r="C25" s="4">
        <v>612248000</v>
      </c>
      <c r="D25" s="1">
        <f>B25/C25</f>
        <v>1.2E-2</v>
      </c>
      <c r="E25" s="3"/>
      <c r="F25" s="1" t="s">
        <v>26</v>
      </c>
      <c r="G25" s="4">
        <v>15306200</v>
      </c>
      <c r="H25" s="4">
        <v>612248000</v>
      </c>
      <c r="I25" s="28">
        <f>G25/H25</f>
        <v>2.5000000000000001E-2</v>
      </c>
      <c r="J25" s="3"/>
      <c r="K25" s="1" t="s">
        <v>26</v>
      </c>
      <c r="L25" s="4">
        <v>30000152</v>
      </c>
      <c r="M25" s="24">
        <v>612248000</v>
      </c>
      <c r="N25" s="28">
        <f>L25/M25</f>
        <v>4.9000000000000002E-2</v>
      </c>
    </row>
    <row r="26" spans="1:14" x14ac:dyDescent="0.25">
      <c r="A26" s="1" t="s">
        <v>13</v>
      </c>
      <c r="B26" s="4">
        <v>48335000000</v>
      </c>
      <c r="C26" s="4">
        <v>4833500000</v>
      </c>
      <c r="D26" s="1">
        <f t="shared" ref="D26:D40" si="3">B26/C26</f>
        <v>10</v>
      </c>
      <c r="E26" s="3"/>
      <c r="F26" s="1" t="s">
        <v>13</v>
      </c>
      <c r="G26" s="4">
        <v>29001000000</v>
      </c>
      <c r="H26" s="4">
        <v>4933500000</v>
      </c>
      <c r="I26" s="27">
        <f t="shared" ref="I26:I40" si="4">G26/H26</f>
        <v>5.8783824870781389</v>
      </c>
      <c r="J26" s="3"/>
      <c r="K26" s="1" t="s">
        <v>13</v>
      </c>
      <c r="L26" s="4">
        <v>106337000000</v>
      </c>
      <c r="M26" s="24">
        <v>4933500000</v>
      </c>
      <c r="N26" s="27">
        <f t="shared" ref="N26:N40" si="5">L26/M26</f>
        <v>21.55406911928651</v>
      </c>
    </row>
    <row r="27" spans="1:14" x14ac:dyDescent="0.25">
      <c r="A27" s="1" t="s">
        <v>14</v>
      </c>
      <c r="B27" s="4">
        <v>17000000025</v>
      </c>
      <c r="C27" s="4">
        <v>3400000005</v>
      </c>
      <c r="D27" s="1">
        <f t="shared" si="3"/>
        <v>5</v>
      </c>
      <c r="E27" s="3"/>
      <c r="F27" s="1" t="s">
        <v>14</v>
      </c>
      <c r="G27" s="4">
        <v>27200001160</v>
      </c>
      <c r="H27" s="4">
        <v>3401384246</v>
      </c>
      <c r="I27" s="28">
        <f t="shared" si="4"/>
        <v>7.9967446171325625</v>
      </c>
      <c r="J27" s="3"/>
      <c r="K27" s="1" t="s">
        <v>14</v>
      </c>
      <c r="L27" s="4">
        <v>41017023480</v>
      </c>
      <c r="M27" s="24">
        <v>3418085290</v>
      </c>
      <c r="N27" s="28">
        <f t="shared" si="5"/>
        <v>12</v>
      </c>
    </row>
    <row r="28" spans="1:14" x14ac:dyDescent="0.25">
      <c r="A28" s="1" t="s">
        <v>15</v>
      </c>
      <c r="B28" s="4">
        <v>110625000</v>
      </c>
      <c r="C28" s="4">
        <v>1875000000</v>
      </c>
      <c r="D28" s="1">
        <f t="shared" si="3"/>
        <v>5.8999999999999997E-2</v>
      </c>
      <c r="E28" s="3"/>
      <c r="F28" s="1" t="s">
        <v>15</v>
      </c>
      <c r="G28" s="4">
        <v>22074000</v>
      </c>
      <c r="H28" s="4">
        <v>1875000000</v>
      </c>
      <c r="I28" s="27">
        <f t="shared" si="4"/>
        <v>1.17728E-2</v>
      </c>
      <c r="J28" s="3"/>
      <c r="K28" s="1" t="s">
        <v>15</v>
      </c>
      <c r="L28" s="4">
        <v>18819000</v>
      </c>
      <c r="M28" s="24">
        <v>1875000000</v>
      </c>
      <c r="N28" s="27">
        <f t="shared" si="5"/>
        <v>1.00368E-2</v>
      </c>
    </row>
    <row r="29" spans="1:14" x14ac:dyDescent="0.25">
      <c r="A29" s="1" t="s">
        <v>16</v>
      </c>
      <c r="B29" s="4">
        <v>1660097804</v>
      </c>
      <c r="C29" s="4">
        <v>93388796190</v>
      </c>
      <c r="D29" s="1">
        <f t="shared" si="3"/>
        <v>1.7776198770380575E-2</v>
      </c>
      <c r="E29" s="3"/>
      <c r="F29" s="1" t="s">
        <v>16</v>
      </c>
      <c r="G29" s="4">
        <v>283161600</v>
      </c>
      <c r="H29" s="4">
        <v>93747218044</v>
      </c>
      <c r="I29" s="28">
        <f t="shared" si="4"/>
        <v>3.0204800303204613E-3</v>
      </c>
      <c r="J29" s="3"/>
      <c r="K29" s="1" t="s">
        <v>16</v>
      </c>
      <c r="L29" s="4">
        <v>314624000</v>
      </c>
      <c r="M29" s="24">
        <v>93747218044</v>
      </c>
      <c r="N29" s="28">
        <f t="shared" si="5"/>
        <v>3.3560889225782899E-3</v>
      </c>
    </row>
    <row r="30" spans="1:14" x14ac:dyDescent="0.25">
      <c r="A30" s="1" t="s">
        <v>17</v>
      </c>
      <c r="B30" s="4">
        <v>5500000000</v>
      </c>
      <c r="C30" s="4">
        <v>3066660000</v>
      </c>
      <c r="D30" s="1">
        <f t="shared" si="3"/>
        <v>1.7934821597438255</v>
      </c>
      <c r="E30" s="3"/>
      <c r="F30" s="1" t="s">
        <v>17</v>
      </c>
      <c r="G30" s="4">
        <v>9588000</v>
      </c>
      <c r="H30" s="4">
        <v>3066660000</v>
      </c>
      <c r="I30" s="27">
        <f t="shared" si="4"/>
        <v>3.1265285359315998E-3</v>
      </c>
      <c r="J30" s="3"/>
      <c r="K30" s="1" t="s">
        <v>17</v>
      </c>
      <c r="L30" s="4">
        <v>30514000</v>
      </c>
      <c r="M30" s="24">
        <v>3066660000</v>
      </c>
      <c r="N30" s="27">
        <f t="shared" si="5"/>
        <v>9.9502390222587448E-3</v>
      </c>
    </row>
    <row r="31" spans="1:14" x14ac:dyDescent="0.25">
      <c r="A31" s="1" t="s">
        <v>18</v>
      </c>
      <c r="B31" s="4">
        <v>993389856</v>
      </c>
      <c r="C31" s="4">
        <v>331129952</v>
      </c>
      <c r="D31" s="1">
        <f t="shared" si="3"/>
        <v>3</v>
      </c>
      <c r="F31" s="1" t="s">
        <v>18</v>
      </c>
      <c r="G31" s="4">
        <v>14370644</v>
      </c>
      <c r="H31" s="4">
        <v>331129952</v>
      </c>
      <c r="I31" s="28">
        <f t="shared" si="4"/>
        <v>4.3398804346155916E-2</v>
      </c>
      <c r="K31" s="1" t="s">
        <v>18</v>
      </c>
      <c r="L31" s="4">
        <v>4966949280</v>
      </c>
      <c r="M31" s="24">
        <v>331129952</v>
      </c>
      <c r="N31" s="28">
        <f t="shared" si="5"/>
        <v>15</v>
      </c>
    </row>
    <row r="32" spans="1:14" x14ac:dyDescent="0.25">
      <c r="A32" s="1" t="s">
        <v>19</v>
      </c>
      <c r="B32" s="4">
        <v>3992424632</v>
      </c>
      <c r="C32" s="4">
        <v>196121237</v>
      </c>
      <c r="D32" s="1">
        <f t="shared" si="3"/>
        <v>20.356921530124758</v>
      </c>
      <c r="F32" s="1" t="s">
        <v>19</v>
      </c>
      <c r="G32" s="4">
        <v>3992424632</v>
      </c>
      <c r="H32" s="4">
        <v>196121237</v>
      </c>
      <c r="I32" s="27">
        <f t="shared" si="4"/>
        <v>20.356921530124758</v>
      </c>
      <c r="K32" s="1" t="s">
        <v>19</v>
      </c>
      <c r="L32" s="4">
        <v>3992424632</v>
      </c>
      <c r="M32" s="24">
        <v>196121237</v>
      </c>
      <c r="N32" s="27">
        <f t="shared" si="5"/>
        <v>20.356921530124758</v>
      </c>
    </row>
    <row r="33" spans="1:14" x14ac:dyDescent="0.25">
      <c r="A33" s="1" t="s">
        <v>20</v>
      </c>
      <c r="B33" s="4">
        <v>47060000000</v>
      </c>
      <c r="C33" s="4">
        <v>9412000000</v>
      </c>
      <c r="D33" s="1">
        <f t="shared" si="3"/>
        <v>5</v>
      </c>
      <c r="F33" s="1" t="s">
        <v>20</v>
      </c>
      <c r="G33" s="4">
        <v>37648000000</v>
      </c>
      <c r="H33" s="4">
        <v>9412000000</v>
      </c>
      <c r="I33" s="28">
        <f t="shared" si="4"/>
        <v>4</v>
      </c>
      <c r="K33" s="1" t="s">
        <v>20</v>
      </c>
      <c r="L33" s="4">
        <v>37648000000</v>
      </c>
      <c r="M33" s="24">
        <v>9412000000</v>
      </c>
      <c r="N33" s="28">
        <f t="shared" si="5"/>
        <v>4</v>
      </c>
    </row>
    <row r="34" spans="1:14" x14ac:dyDescent="0.25">
      <c r="A34" s="7" t="s">
        <v>27</v>
      </c>
      <c r="B34" s="4">
        <v>161094167872</v>
      </c>
      <c r="C34" s="4">
        <v>7341430976</v>
      </c>
      <c r="D34" s="1">
        <f t="shared" si="3"/>
        <v>21.943156368102589</v>
      </c>
      <c r="F34" s="7" t="s">
        <v>27</v>
      </c>
      <c r="G34" s="4">
        <v>21920385128</v>
      </c>
      <c r="H34" s="4">
        <v>7341430976</v>
      </c>
      <c r="I34" s="27">
        <f t="shared" si="4"/>
        <v>2.9858463833086919</v>
      </c>
      <c r="K34" s="7" t="s">
        <v>27</v>
      </c>
      <c r="L34" s="4">
        <v>328519240420</v>
      </c>
      <c r="M34" s="24">
        <v>7341430976</v>
      </c>
      <c r="N34" s="27">
        <f t="shared" si="5"/>
        <v>44.748665688469721</v>
      </c>
    </row>
    <row r="35" spans="1:14" x14ac:dyDescent="0.25">
      <c r="A35" s="7" t="s">
        <v>22</v>
      </c>
      <c r="B35" s="4">
        <v>26600002170</v>
      </c>
      <c r="C35" s="4">
        <v>3800000310</v>
      </c>
      <c r="D35" s="1">
        <f t="shared" si="3"/>
        <v>7</v>
      </c>
      <c r="F35" s="7" t="s">
        <v>22</v>
      </c>
      <c r="G35" s="4">
        <v>57000004650</v>
      </c>
      <c r="H35" s="4">
        <v>3800000310</v>
      </c>
      <c r="I35" s="28">
        <f t="shared" si="4"/>
        <v>15</v>
      </c>
      <c r="K35" s="7" t="s">
        <v>22</v>
      </c>
      <c r="L35" s="4">
        <v>190000015500</v>
      </c>
      <c r="M35" s="24">
        <v>3800000310</v>
      </c>
      <c r="N35" s="28">
        <f t="shared" si="5"/>
        <v>50</v>
      </c>
    </row>
    <row r="36" spans="1:14" x14ac:dyDescent="0.25">
      <c r="A36" s="7" t="s">
        <v>23</v>
      </c>
      <c r="B36" s="4">
        <v>62588000</v>
      </c>
      <c r="C36" s="4">
        <v>7185992035</v>
      </c>
      <c r="D36" s="1">
        <f t="shared" si="3"/>
        <v>8.7097229853804036E-3</v>
      </c>
      <c r="F36" s="7" t="s">
        <v>23</v>
      </c>
      <c r="G36" s="4">
        <v>62588000</v>
      </c>
      <c r="H36" s="4">
        <v>7185992035</v>
      </c>
      <c r="I36" s="27">
        <f t="shared" si="4"/>
        <v>8.7097229853804036E-3</v>
      </c>
      <c r="K36" s="7" t="s">
        <v>23</v>
      </c>
      <c r="L36" s="4">
        <v>42392000</v>
      </c>
      <c r="M36" s="24">
        <v>7185992035</v>
      </c>
      <c r="N36" s="27">
        <f t="shared" si="5"/>
        <v>5.899255077590689E-3</v>
      </c>
    </row>
    <row r="37" spans="1:14" x14ac:dyDescent="0.25">
      <c r="A37" s="7" t="s">
        <v>24</v>
      </c>
      <c r="B37" s="4">
        <v>9267326241</v>
      </c>
      <c r="C37" s="4">
        <v>870171478</v>
      </c>
      <c r="D37" s="1">
        <f t="shared" si="3"/>
        <v>10.650000000344759</v>
      </c>
      <c r="F37" s="7" t="s">
        <v>24</v>
      </c>
      <c r="G37" s="4">
        <v>9267326241</v>
      </c>
      <c r="H37" s="4">
        <v>870171478</v>
      </c>
      <c r="I37" s="28">
        <f t="shared" si="4"/>
        <v>10.650000000344759</v>
      </c>
      <c r="K37" s="7" t="s">
        <v>24</v>
      </c>
      <c r="L37" s="4">
        <v>9267326241</v>
      </c>
      <c r="M37" s="24">
        <v>870171478</v>
      </c>
      <c r="N37" s="28">
        <f t="shared" si="5"/>
        <v>10.650000000344759</v>
      </c>
    </row>
    <row r="38" spans="1:14" x14ac:dyDescent="0.25">
      <c r="A38" s="7" t="s">
        <v>25</v>
      </c>
      <c r="B38" s="4">
        <v>7449000000</v>
      </c>
      <c r="C38" s="4">
        <v>40483553140</v>
      </c>
      <c r="D38" s="1">
        <f t="shared" si="3"/>
        <v>0.18400064772575445</v>
      </c>
      <c r="F38" s="7" t="s">
        <v>25</v>
      </c>
      <c r="G38" s="4">
        <v>5344000000</v>
      </c>
      <c r="H38" s="4">
        <v>40483553140</v>
      </c>
      <c r="I38" s="27">
        <f t="shared" si="4"/>
        <v>0.13200422357986732</v>
      </c>
      <c r="K38" s="7" t="s">
        <v>25</v>
      </c>
      <c r="L38" s="4">
        <v>11416000000</v>
      </c>
      <c r="M38" s="24">
        <v>40483553140</v>
      </c>
      <c r="N38" s="27">
        <f t="shared" si="5"/>
        <v>0.28199105845579442</v>
      </c>
    </row>
    <row r="39" spans="1:14" x14ac:dyDescent="0.25">
      <c r="A39" s="7" t="s">
        <v>35</v>
      </c>
      <c r="B39" s="4">
        <v>243723591718</v>
      </c>
      <c r="C39" s="4">
        <v>322175853500</v>
      </c>
      <c r="D39" s="1">
        <f t="shared" si="3"/>
        <v>0.75649242198096633</v>
      </c>
      <c r="F39" s="7" t="s">
        <v>35</v>
      </c>
      <c r="G39" s="4">
        <v>652248965068</v>
      </c>
      <c r="H39" s="4">
        <v>656249710</v>
      </c>
      <c r="I39" s="28">
        <f t="shared" si="4"/>
        <v>993.90362407626822</v>
      </c>
      <c r="K39" s="7" t="s">
        <v>35</v>
      </c>
      <c r="L39" s="4">
        <v>652248965068</v>
      </c>
      <c r="M39" s="24">
        <v>656249710</v>
      </c>
      <c r="N39" s="28">
        <f t="shared" si="5"/>
        <v>993.90362407626822</v>
      </c>
    </row>
    <row r="40" spans="1:14" x14ac:dyDescent="0.25">
      <c r="A40" s="7" t="s">
        <v>36</v>
      </c>
      <c r="B40" s="4">
        <v>115174000</v>
      </c>
      <c r="C40" s="4">
        <v>5758675440</v>
      </c>
      <c r="D40" s="1">
        <f t="shared" si="3"/>
        <v>2.0000085297392625E-2</v>
      </c>
      <c r="F40" s="7" t="s">
        <v>36</v>
      </c>
      <c r="G40" s="4">
        <v>115174000000</v>
      </c>
      <c r="H40" s="4">
        <v>5758675440</v>
      </c>
      <c r="I40" s="27">
        <f t="shared" si="4"/>
        <v>20.000085297392623</v>
      </c>
      <c r="K40" s="7" t="s">
        <v>36</v>
      </c>
      <c r="L40" s="4">
        <v>143848000000</v>
      </c>
      <c r="M40" s="24">
        <v>5758675440</v>
      </c>
      <c r="N40" s="27">
        <f t="shared" si="5"/>
        <v>24.979355322028706</v>
      </c>
    </row>
  </sheetData>
  <mergeCells count="6">
    <mergeCell ref="A1:D1"/>
    <mergeCell ref="F1:I1"/>
    <mergeCell ref="K1:N1"/>
    <mergeCell ref="A22:D22"/>
    <mergeCell ref="F22:I22"/>
    <mergeCell ref="K22:N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DPR</vt:lpstr>
      <vt:lpstr>ROA</vt:lpstr>
      <vt:lpstr>CR</vt:lpstr>
      <vt:lpstr>KM</vt:lpstr>
      <vt:lpstr>HASIL</vt:lpstr>
      <vt:lpstr>sheet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FIRDA PRAMESTI</dc:creator>
  <cp:lastModifiedBy>FIRDA PRAMESTI</cp:lastModifiedBy>
  <dcterms:created xsi:type="dcterms:W3CDTF">2023-11-01T06:56:36Z</dcterms:created>
  <dcterms:modified xsi:type="dcterms:W3CDTF">2024-03-25T03:16:00Z</dcterms:modified>
</cp:coreProperties>
</file>